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3"/>
  </bookViews>
  <sheets>
    <sheet name="财政报废第一批" sheetId="4" r:id="rId1"/>
    <sheet name="第二批" sheetId="5" r:id="rId2"/>
    <sheet name="第三批" sheetId="6" r:id="rId3"/>
    <sheet name="化学药品报废明细单" sheetId="8" r:id="rId4"/>
  </sheets>
  <definedNames>
    <definedName name="_xlnm._FilterDatabase" localSheetId="0" hidden="1">财政报废第一批!$C$1:$C$25</definedName>
    <definedName name="_xlnm.Print_Area" localSheetId="0">财政报废第一批!$A$1:$N$25</definedName>
    <definedName name="_xlnm.Print_Titles" localSheetId="0">财政报废第一批!$5:$6</definedName>
    <definedName name="_xlnm.Print_Area" localSheetId="3">化学药品报废明细单!$A$1:$H$145</definedName>
    <definedName name="_xlnm.Print_Titles" localSheetId="3">化学药品报废明细单!$2:$2</definedName>
    <definedName name="_xlnm.Print_Titles" localSheetId="1">第二批!$5:$6</definedName>
    <definedName name="_xlnm.Print_Titles" localSheetId="2">第三批!$2:$2</definedName>
  </definedNames>
  <calcPr calcId="144525"/>
</workbook>
</file>

<file path=xl/sharedStrings.xml><?xml version="1.0" encoding="utf-8"?>
<sst xmlns="http://schemas.openxmlformats.org/spreadsheetml/2006/main" count="1483" uniqueCount="530">
  <si>
    <t>吉安师范学校第一批固定资产处置明细表（报废或报损）</t>
  </si>
  <si>
    <t>申报单位（签章）</t>
  </si>
  <si>
    <t>申报日期</t>
  </si>
  <si>
    <t xml:space="preserve">  2023 年         月          日</t>
  </si>
  <si>
    <t>金额：148.3396万元</t>
  </si>
  <si>
    <t>序号</t>
  </si>
  <si>
    <t>资产
名称</t>
  </si>
  <si>
    <t>型号
规格</t>
  </si>
  <si>
    <t>数量</t>
  </si>
  <si>
    <t>面积</t>
  </si>
  <si>
    <t>购置日</t>
  </si>
  <si>
    <t>价值</t>
  </si>
  <si>
    <t>处置方式</t>
  </si>
  <si>
    <t>备注</t>
  </si>
  <si>
    <t>账面原值</t>
  </si>
  <si>
    <t>预计使用年限（月）</t>
  </si>
  <si>
    <t>已使用年限（月）</t>
  </si>
  <si>
    <t>已折旧额</t>
  </si>
  <si>
    <t>账面</t>
  </si>
  <si>
    <t>针式打印机</t>
  </si>
  <si>
    <t>EPSON610K</t>
  </si>
  <si>
    <t>1台</t>
  </si>
  <si>
    <t>报废</t>
  </si>
  <si>
    <t>E304机房</t>
  </si>
  <si>
    <t>电脑</t>
  </si>
  <si>
    <t>扬天A6800t（教师机）</t>
  </si>
  <si>
    <t>6台</t>
  </si>
  <si>
    <t>四项共266300元，E304机房</t>
  </si>
  <si>
    <t>扬天M6600d（学生机）</t>
  </si>
  <si>
    <t>65台</t>
  </si>
  <si>
    <t>路由器</t>
  </si>
  <si>
    <t>H3C ER8300路由器</t>
  </si>
  <si>
    <t>投影仪</t>
  </si>
  <si>
    <t>日立HCP-630投影仪</t>
  </si>
  <si>
    <t>服务器</t>
  </si>
  <si>
    <t>联想万全T350 G7</t>
  </si>
  <si>
    <t>LED 屏幕控制器</t>
  </si>
  <si>
    <t>苹果ipad mini</t>
  </si>
  <si>
    <t>1个</t>
  </si>
  <si>
    <t>多媒体设备A类</t>
  </si>
  <si>
    <t>5套</t>
  </si>
  <si>
    <t>B、C座教室，实为电子产品</t>
  </si>
  <si>
    <t>多媒体设备B类</t>
  </si>
  <si>
    <t>无电脑</t>
  </si>
  <si>
    <t>8套</t>
  </si>
  <si>
    <t>二楼B、D座教室，实为电子产品</t>
  </si>
  <si>
    <t>多媒体设备C类</t>
  </si>
  <si>
    <t>宏基台式电脑E430及接收器</t>
  </si>
  <si>
    <t>投影机</t>
  </si>
  <si>
    <t>明基LX770激光投影机</t>
  </si>
  <si>
    <t>功放</t>
  </si>
  <si>
    <t>魔音</t>
  </si>
  <si>
    <t>3台</t>
  </si>
  <si>
    <t>多媒体设备D类</t>
  </si>
  <si>
    <t>32套</t>
  </si>
  <si>
    <t>在D、F座教室</t>
  </si>
  <si>
    <t>多媒体设备E类</t>
  </si>
  <si>
    <t>E、F座五楼，F座二楼，共156237.5元，实为电子产品</t>
  </si>
  <si>
    <t>多媒体设备F类</t>
  </si>
  <si>
    <t>10套</t>
  </si>
  <si>
    <t>语音室</t>
  </si>
  <si>
    <t>1套</t>
  </si>
  <si>
    <t>E407</t>
  </si>
  <si>
    <t>微格教学椅</t>
  </si>
  <si>
    <t>棉麻椅</t>
  </si>
  <si>
    <t>221张</t>
  </si>
  <si>
    <t>E、F座四楼</t>
  </si>
  <si>
    <t>电视机</t>
  </si>
  <si>
    <t>创维液晶55英寸55E510E</t>
  </si>
  <si>
    <t>101、207、209、309、409、410</t>
  </si>
  <si>
    <t>汇总</t>
  </si>
  <si>
    <t>帐面原值</t>
  </si>
  <si>
    <t>吉安师范学校第二批报废或报损固定资产明细表</t>
  </si>
  <si>
    <t xml:space="preserve">   2023 年         月          日</t>
  </si>
  <si>
    <t>金额：496150元</t>
  </si>
  <si>
    <t>网椅</t>
  </si>
  <si>
    <t>17张</t>
  </si>
  <si>
    <t>报损</t>
  </si>
  <si>
    <r>
      <rPr>
        <sz val="10"/>
        <color theme="1"/>
        <rFont val="等线"/>
        <charset val="134"/>
        <scheme val="minor"/>
      </rPr>
      <t>总数120张，已划转103张，损坏的17张</t>
    </r>
    <r>
      <rPr>
        <sz val="10"/>
        <color rgb="FFFF0000"/>
        <rFont val="等线"/>
        <charset val="134"/>
        <scheme val="minor"/>
      </rPr>
      <t>报损</t>
    </r>
  </si>
  <si>
    <t>课桌凳</t>
  </si>
  <si>
    <t>500套</t>
  </si>
  <si>
    <t>课桌凳，方凳在B、D座教室，20张讲台搬迁到幼专后进行了处理</t>
  </si>
  <si>
    <t>讲台</t>
  </si>
  <si>
    <t>20张</t>
  </si>
  <si>
    <t>学生方凳</t>
  </si>
  <si>
    <t>木制</t>
  </si>
  <si>
    <t>200只</t>
  </si>
  <si>
    <t>连体桌凳（两人连体）</t>
  </si>
  <si>
    <t>连体桌凳在C座教室，方凳、讲台在B、D座教室</t>
  </si>
  <si>
    <t>连体桌凳（三人连体）</t>
  </si>
  <si>
    <t>70张</t>
  </si>
  <si>
    <t>方凳</t>
  </si>
  <si>
    <t>木质方凳</t>
  </si>
  <si>
    <t>300张</t>
  </si>
  <si>
    <t>教师讲台</t>
  </si>
  <si>
    <t>18张</t>
  </si>
  <si>
    <t>木制课桌凳</t>
  </si>
  <si>
    <t>150套</t>
  </si>
  <si>
    <t>40500元中的两项21500元，F座教室</t>
  </si>
  <si>
    <t>木制方凳</t>
  </si>
  <si>
    <t>100只</t>
  </si>
  <si>
    <t>课凳</t>
  </si>
  <si>
    <t>木制课凳</t>
  </si>
  <si>
    <t>100张</t>
  </si>
  <si>
    <t>在B、D座教室</t>
  </si>
  <si>
    <t>1900套</t>
  </si>
  <si>
    <t>无法确定</t>
  </si>
  <si>
    <t>估价，BDF 座教室</t>
  </si>
  <si>
    <t>文件柜</t>
  </si>
  <si>
    <t>木质（抽屉式、拉门式）</t>
  </si>
  <si>
    <t>2组</t>
  </si>
  <si>
    <t>估价，在218</t>
  </si>
  <si>
    <t>铁制（旧）</t>
  </si>
  <si>
    <t>5组</t>
  </si>
  <si>
    <t>估价，在F401</t>
  </si>
  <si>
    <t>铁制</t>
  </si>
  <si>
    <t>11组</t>
  </si>
  <si>
    <t>估价，在420</t>
  </si>
  <si>
    <t>4组</t>
  </si>
  <si>
    <t>保险柜</t>
  </si>
  <si>
    <t>绿色铁制</t>
  </si>
  <si>
    <t>估价，在420、职院仓库</t>
  </si>
  <si>
    <t>打印机</t>
  </si>
  <si>
    <t>riso 230c</t>
  </si>
  <si>
    <t>估价，在E303</t>
  </si>
  <si>
    <t>riso RV3460c</t>
  </si>
  <si>
    <t>美能达 Di183S</t>
  </si>
  <si>
    <t>钢琴</t>
  </si>
  <si>
    <t>施特劳斯</t>
  </si>
  <si>
    <t>46台</t>
  </si>
  <si>
    <t>大约90年代</t>
  </si>
  <si>
    <t>估价，琴房一、二楼</t>
  </si>
  <si>
    <t>电钢琴</t>
  </si>
  <si>
    <t>电钢琴吟飞TG-8856</t>
  </si>
  <si>
    <t>7台</t>
  </si>
  <si>
    <t>职院仓库</t>
  </si>
  <si>
    <t>电脑桌</t>
  </si>
  <si>
    <t>78张</t>
  </si>
  <si>
    <t>三楼机房</t>
  </si>
  <si>
    <t xml:space="preserve">               拟报废办公资产（校内程序）</t>
  </si>
  <si>
    <t>资产名称</t>
  </si>
  <si>
    <t>规格型号</t>
  </si>
  <si>
    <t>单位</t>
  </si>
  <si>
    <t>单价</t>
  </si>
  <si>
    <t>总价</t>
  </si>
  <si>
    <t>领用时间</t>
  </si>
  <si>
    <t>地点</t>
  </si>
  <si>
    <t>钢制讲台</t>
  </si>
  <si>
    <t>湖南长沙 鑫洋华</t>
  </si>
  <si>
    <t>张</t>
  </si>
  <si>
    <t>职院架空层</t>
  </si>
  <si>
    <t>记第四批帐</t>
  </si>
  <si>
    <t>交流稳压电源</t>
  </si>
  <si>
    <t>东莞 易事特</t>
  </si>
  <si>
    <t>台</t>
  </si>
  <si>
    <t>联想</t>
  </si>
  <si>
    <t>E305</t>
  </si>
  <si>
    <t>学生床</t>
  </si>
  <si>
    <t>上下铺铁架床</t>
  </si>
  <si>
    <t>估价</t>
  </si>
  <si>
    <t>职院保管室</t>
  </si>
  <si>
    <t>铁床</t>
  </si>
  <si>
    <t>艺术楼</t>
  </si>
  <si>
    <t>铁床架</t>
  </si>
  <si>
    <t>佳和601</t>
  </si>
  <si>
    <t>床板</t>
  </si>
  <si>
    <t>块</t>
  </si>
  <si>
    <t>课桌</t>
  </si>
  <si>
    <t>饮水机</t>
  </si>
  <si>
    <t>无线路由器</t>
  </si>
  <si>
    <t>TP-Link</t>
  </si>
  <si>
    <t>个</t>
  </si>
  <si>
    <t>艺术楼205</t>
  </si>
  <si>
    <t>艺术楼305</t>
  </si>
  <si>
    <t>电脑主机</t>
  </si>
  <si>
    <t>组装、方正E350、同方</t>
  </si>
  <si>
    <t>电脑显示器</t>
  </si>
  <si>
    <t>录音机</t>
  </si>
  <si>
    <t>力桑牌</t>
  </si>
  <si>
    <t>日光灯灯架</t>
  </si>
  <si>
    <t>盏</t>
  </si>
  <si>
    <t>实验桌</t>
  </si>
  <si>
    <t>座椅</t>
  </si>
  <si>
    <t>三位一体木制座椅</t>
  </si>
  <si>
    <t>组</t>
  </si>
  <si>
    <t>F302</t>
  </si>
  <si>
    <t>椅子</t>
  </si>
  <si>
    <t>皮座椅</t>
  </si>
  <si>
    <t>F304</t>
  </si>
  <si>
    <t>留F304</t>
  </si>
  <si>
    <t>斗车</t>
  </si>
  <si>
    <t>辆</t>
  </si>
  <si>
    <t>留在职院</t>
  </si>
  <si>
    <t>甩干机</t>
  </si>
  <si>
    <t>小天鹅</t>
  </si>
  <si>
    <t>2016.6.1</t>
  </si>
  <si>
    <t>报废，实数约50台</t>
  </si>
  <si>
    <t>单人铁制座椅</t>
  </si>
  <si>
    <t>留在219</t>
  </si>
  <si>
    <t>电话机</t>
  </si>
  <si>
    <t>中诺</t>
  </si>
  <si>
    <t>450M无线路由器</t>
  </si>
  <si>
    <t>联想M7205</t>
  </si>
  <si>
    <t>留在420</t>
  </si>
  <si>
    <t>打孔机</t>
  </si>
  <si>
    <t>以马YM-302</t>
  </si>
  <si>
    <t>验钞机</t>
  </si>
  <si>
    <t>主机</t>
  </si>
  <si>
    <t>组装电脑CPUi5 4570</t>
  </si>
  <si>
    <t>2014.6.27</t>
  </si>
  <si>
    <t>显示器</t>
  </si>
  <si>
    <t>403搬到420</t>
  </si>
  <si>
    <t>电水壶</t>
  </si>
  <si>
    <t>留在425</t>
  </si>
  <si>
    <t>固态硬盘</t>
  </si>
  <si>
    <t>WD Elements</t>
  </si>
  <si>
    <t>2016.3.29</t>
  </si>
  <si>
    <t>休闲椅</t>
  </si>
  <si>
    <t>条</t>
  </si>
  <si>
    <t>总数122张</t>
  </si>
  <si>
    <t>交换机</t>
  </si>
  <si>
    <t>音箱</t>
  </si>
  <si>
    <t>只</t>
  </si>
  <si>
    <t>喇叭</t>
  </si>
  <si>
    <t>高音喇叭</t>
  </si>
  <si>
    <t>视频展示台</t>
  </si>
  <si>
    <t>中控</t>
  </si>
  <si>
    <r>
      <rPr>
        <sz val="14"/>
        <color theme="1"/>
        <rFont val="仿宋_GB2312"/>
        <charset val="134"/>
      </rPr>
      <t>双泉SQ-18</t>
    </r>
  </si>
  <si>
    <t>增益控制器</t>
  </si>
  <si>
    <t>VCD</t>
  </si>
  <si>
    <t>步步高</t>
  </si>
  <si>
    <t>DVD</t>
  </si>
  <si>
    <t>录音卡座</t>
  </si>
  <si>
    <t>奇声</t>
  </si>
  <si>
    <t>无线话筒接收器</t>
  </si>
  <si>
    <t>佰特</t>
  </si>
  <si>
    <t>多媒体柜子</t>
  </si>
  <si>
    <t>铁柜</t>
  </si>
  <si>
    <t>留在BCD座</t>
  </si>
  <si>
    <t>摄录一体机</t>
  </si>
  <si>
    <t>M9000</t>
  </si>
  <si>
    <t>E303</t>
  </si>
  <si>
    <t>录像机</t>
  </si>
  <si>
    <t>JVC HR-J72MS</t>
  </si>
  <si>
    <t>摄像头及云台</t>
  </si>
  <si>
    <t>BLMOTSP322S，PIH-302</t>
  </si>
  <si>
    <t>套</t>
  </si>
  <si>
    <t>康佳14英寸</t>
  </si>
  <si>
    <t>光盘</t>
  </si>
  <si>
    <t>磁带、教学光盘及软件光碟，装满14纸箱</t>
  </si>
  <si>
    <t>笔记本电脑</t>
  </si>
  <si>
    <t>联想邵阳K4450</t>
  </si>
  <si>
    <t>办公室</t>
  </si>
  <si>
    <t>投影屏幕</t>
  </si>
  <si>
    <t>三星牌银幕</t>
  </si>
  <si>
    <t>幕布支架</t>
  </si>
  <si>
    <t>组装电脑</t>
  </si>
  <si>
    <t>2014.4.30</t>
  </si>
  <si>
    <t>行政楼218</t>
  </si>
  <si>
    <t>落地取暖器</t>
  </si>
  <si>
    <t>飞碟电器</t>
  </si>
  <si>
    <t>碎纸机</t>
  </si>
  <si>
    <t>2018.4.16</t>
  </si>
  <si>
    <t>留在218</t>
  </si>
  <si>
    <t>惠普</t>
  </si>
  <si>
    <t>液晶显示器</t>
  </si>
  <si>
    <t>AOC 2436UT</t>
  </si>
  <si>
    <t>留在419</t>
  </si>
  <si>
    <t>摄像机</t>
  </si>
  <si>
    <t>索尼PJ820E</t>
  </si>
  <si>
    <t>2014.7.31</t>
  </si>
  <si>
    <t>留在E305</t>
  </si>
  <si>
    <t>机柜</t>
  </si>
  <si>
    <t>金盾610MM</t>
  </si>
  <si>
    <t>2007.7.13</t>
  </si>
  <si>
    <t>会议话筒</t>
  </si>
  <si>
    <t>海天802</t>
  </si>
  <si>
    <t>2014.4.16</t>
  </si>
  <si>
    <t>三鹰</t>
  </si>
  <si>
    <t>三菱 SL25U</t>
  </si>
  <si>
    <t>非线编系统</t>
  </si>
  <si>
    <t>Matroxrt</t>
  </si>
  <si>
    <t>喷墨打印机</t>
  </si>
  <si>
    <t>Canon BJC-8200</t>
  </si>
  <si>
    <t>扫描仪</t>
  </si>
  <si>
    <t>EPSON 1200PHOTO</t>
  </si>
  <si>
    <t>TCL AT2956B</t>
  </si>
  <si>
    <t>SHARP VC-AA550</t>
  </si>
  <si>
    <t>磁带卡座</t>
  </si>
  <si>
    <t>奇声 SCR-398</t>
  </si>
  <si>
    <t>DVD播放机</t>
  </si>
  <si>
    <t>万达Malata DVD-N996</t>
  </si>
  <si>
    <t>夏新Amoisonic DVD7700</t>
  </si>
  <si>
    <t>金正数码 DVD-N736A</t>
  </si>
  <si>
    <t>夏新AMOi DVD8210</t>
  </si>
  <si>
    <t>超级VCD</t>
  </si>
  <si>
    <t>万达Malata 超级VCD-A56</t>
  </si>
  <si>
    <t>素材硬盘、刻录光盘</t>
  </si>
  <si>
    <t>批</t>
  </si>
  <si>
    <t>2014.3.31</t>
  </si>
  <si>
    <t>移动硬盘</t>
  </si>
  <si>
    <t>西部数据1TB</t>
  </si>
  <si>
    <t>U盘</t>
  </si>
  <si>
    <t>金士顿DTIG4/64G</t>
  </si>
  <si>
    <t>16G闪存</t>
  </si>
  <si>
    <t>64G闪存</t>
  </si>
  <si>
    <t>cheng hua 4500E</t>
  </si>
  <si>
    <t>展示台</t>
  </si>
  <si>
    <t>cheng hua CH-TV9600</t>
  </si>
  <si>
    <t>话筒接收器</t>
  </si>
  <si>
    <t>SPIRIT SP-311</t>
  </si>
  <si>
    <t>松下NV-DS30</t>
  </si>
  <si>
    <t>松下NV-DS60</t>
  </si>
  <si>
    <t>奇声 AV-1650</t>
  </si>
  <si>
    <t>刻录机</t>
  </si>
  <si>
    <t>HP 9600</t>
  </si>
  <si>
    <t>光驱</t>
  </si>
  <si>
    <t>刻录光驱</t>
  </si>
  <si>
    <t>手写笔</t>
  </si>
  <si>
    <t>汉王笔 大将军</t>
  </si>
  <si>
    <t>海康威视</t>
  </si>
  <si>
    <t>飞利普227E4QHSD</t>
  </si>
  <si>
    <t>台式电脑</t>
  </si>
  <si>
    <t>联想M8500T</t>
  </si>
  <si>
    <t>联想T280</t>
  </si>
  <si>
    <t>工作站电脑</t>
  </si>
  <si>
    <r>
      <rPr>
        <sz val="14"/>
        <color theme="1"/>
        <rFont val="仿宋_GB2312"/>
        <charset val="134"/>
      </rPr>
      <t>联想杨天M</t>
    </r>
    <r>
      <rPr>
        <sz val="14"/>
        <rFont val="仿宋_GB2312"/>
        <charset val="134"/>
      </rPr>
      <t>4600</t>
    </r>
  </si>
  <si>
    <t>路由交换机</t>
  </si>
  <si>
    <t>华为AR18-22-24</t>
  </si>
  <si>
    <t>惠普Laserjet Pro CP1025</t>
  </si>
  <si>
    <t>索尼CX161</t>
  </si>
  <si>
    <t>2009.12.9</t>
  </si>
  <si>
    <t>照相机电池</t>
  </si>
  <si>
    <r>
      <rPr>
        <sz val="14"/>
        <color theme="1"/>
        <rFont val="仿宋_GB2312"/>
        <charset val="134"/>
      </rPr>
      <t>佳能L</t>
    </r>
    <r>
      <rPr>
        <sz val="14"/>
        <color rgb="FFFF0000"/>
        <rFont val="仿宋_GB2312"/>
        <charset val="134"/>
      </rPr>
      <t>P</t>
    </r>
    <r>
      <rPr>
        <sz val="14"/>
        <color theme="1"/>
        <rFont val="仿宋_GB2312"/>
        <charset val="134"/>
      </rPr>
      <t>-E6俚离子</t>
    </r>
  </si>
  <si>
    <t>SD卡</t>
  </si>
  <si>
    <t>闪迪S 32G</t>
  </si>
  <si>
    <t>摄像机电池</t>
  </si>
  <si>
    <t>品胜ND-F970、迪比科NP-F970</t>
  </si>
  <si>
    <t>索尼HDR-PJ675</t>
  </si>
  <si>
    <t>2016.1.20</t>
  </si>
  <si>
    <t>三脚架</t>
  </si>
  <si>
    <t>云腾VCT-870</t>
  </si>
  <si>
    <t>索尼HDR-AX2000E</t>
  </si>
  <si>
    <t>2012.08.31</t>
  </si>
  <si>
    <t>斜槽轨道</t>
  </si>
  <si>
    <t>E205</t>
  </si>
  <si>
    <t>量热器</t>
  </si>
  <si>
    <t>热敏温度计</t>
  </si>
  <si>
    <t>铁架台</t>
  </si>
  <si>
    <t>机械秒表</t>
  </si>
  <si>
    <t>感应圈</t>
  </si>
  <si>
    <t>范氏起电机</t>
  </si>
  <si>
    <t>电子秒表</t>
  </si>
  <si>
    <t>电磁振荡演示器</t>
  </si>
  <si>
    <t>J2434</t>
  </si>
  <si>
    <t>交流电路特性演示器</t>
  </si>
  <si>
    <t>J2432</t>
  </si>
  <si>
    <t>光电效应演示器</t>
  </si>
  <si>
    <t>J2517</t>
  </si>
  <si>
    <t>自感现象演示器</t>
  </si>
  <si>
    <t>J2446</t>
  </si>
  <si>
    <t>演示电表</t>
  </si>
  <si>
    <t>J401</t>
  </si>
  <si>
    <t>留声机</t>
  </si>
  <si>
    <t>可折式写书投影器</t>
  </si>
  <si>
    <t>露点测定试验器</t>
  </si>
  <si>
    <t>J2669</t>
  </si>
  <si>
    <t>等势线描绘实验器</t>
  </si>
  <si>
    <t>J2315</t>
  </si>
  <si>
    <t>气体定律实验器</t>
  </si>
  <si>
    <t>J2261</t>
  </si>
  <si>
    <t>低压电源</t>
  </si>
  <si>
    <t>J201</t>
  </si>
  <si>
    <t>三线电子开关</t>
  </si>
  <si>
    <t>J2470</t>
  </si>
  <si>
    <t>直流高压电源</t>
  </si>
  <si>
    <t>J1205</t>
  </si>
  <si>
    <t>低频信号发生器</t>
  </si>
  <si>
    <t>J2462</t>
  </si>
  <si>
    <t>扫频信号源</t>
  </si>
  <si>
    <t>J2469</t>
  </si>
  <si>
    <t>功率放大器</t>
  </si>
  <si>
    <t>J2468</t>
  </si>
  <si>
    <t>数字电容表</t>
  </si>
  <si>
    <t>J0417</t>
  </si>
  <si>
    <t>教学信号源</t>
  </si>
  <si>
    <t>J2464</t>
  </si>
  <si>
    <t>晶体管特性图示仪</t>
  </si>
  <si>
    <t>J2461</t>
  </si>
  <si>
    <t>真空管毫伏表</t>
  </si>
  <si>
    <t>变压器原理说明</t>
  </si>
  <si>
    <t>气源</t>
  </si>
  <si>
    <t>学生示波器</t>
  </si>
  <si>
    <t>J2459</t>
  </si>
  <si>
    <t>安培力演示器</t>
  </si>
  <si>
    <t>J2448</t>
  </si>
  <si>
    <t>超重失重演示器</t>
  </si>
  <si>
    <t>J2142</t>
  </si>
  <si>
    <t>双缝干涉实验仪</t>
  </si>
  <si>
    <t>J2515</t>
  </si>
  <si>
    <t>白光色散与合成</t>
  </si>
  <si>
    <t>J2518</t>
  </si>
  <si>
    <t>吉安师范学校药品报废明细单</t>
  </si>
  <si>
    <t>生物部分</t>
  </si>
  <si>
    <t>高压灭菌器</t>
  </si>
  <si>
    <t>E207</t>
  </si>
  <si>
    <t>软尺</t>
  </si>
  <si>
    <t>1500mm</t>
  </si>
  <si>
    <t>把</t>
  </si>
  <si>
    <t>电子停表</t>
  </si>
  <si>
    <t>0.1s</t>
  </si>
  <si>
    <t>碳酸氢钠</t>
  </si>
  <si>
    <t>试剂</t>
  </si>
  <si>
    <t>克</t>
  </si>
  <si>
    <t>放在E203</t>
  </si>
  <si>
    <t>氢氧化钙(熟石灰）</t>
  </si>
  <si>
    <t>柠檬酸钠</t>
  </si>
  <si>
    <t>琼脂</t>
  </si>
  <si>
    <t>甘油</t>
  </si>
  <si>
    <t>蔗糖</t>
  </si>
  <si>
    <t>可溶性淀粉</t>
  </si>
  <si>
    <t>工业酒精</t>
  </si>
  <si>
    <t>毫升</t>
  </si>
  <si>
    <t>医用酒精</t>
  </si>
  <si>
    <t>酚酞</t>
  </si>
  <si>
    <t>pH广范围试纸</t>
  </si>
  <si>
    <r>
      <rPr>
        <sz val="14"/>
        <color theme="1"/>
        <rFont val="仿宋_GB2312"/>
        <charset val="134"/>
      </rPr>
      <t>1～</t>
    </r>
    <r>
      <rPr>
        <sz val="10"/>
        <color indexed="8"/>
        <rFont val="Arial"/>
        <charset val="134"/>
      </rPr>
      <t>14</t>
    </r>
  </si>
  <si>
    <t>本</t>
  </si>
  <si>
    <t>亚甲基蓝</t>
  </si>
  <si>
    <t>定性滤纸</t>
  </si>
  <si>
    <t>盒</t>
  </si>
  <si>
    <t>高锰酸钾</t>
  </si>
  <si>
    <t>硫酸</t>
  </si>
  <si>
    <t>盐酸</t>
  </si>
  <si>
    <r>
      <rPr>
        <sz val="14"/>
        <color theme="1"/>
        <rFont val="仿宋_GB2312"/>
        <charset val="134"/>
      </rPr>
      <t>乙酸(醋酸</t>
    </r>
    <r>
      <rPr>
        <sz val="10"/>
        <color indexed="8"/>
        <rFont val="Courier New"/>
        <charset val="134"/>
      </rPr>
      <t>)</t>
    </r>
  </si>
  <si>
    <t>硼酸</t>
  </si>
  <si>
    <t>氢氧化钠</t>
  </si>
  <si>
    <t>甲醛</t>
  </si>
  <si>
    <t>急救包</t>
  </si>
  <si>
    <t>化学部分</t>
  </si>
  <si>
    <t>酒精</t>
  </si>
  <si>
    <t>KG</t>
  </si>
  <si>
    <t>E203</t>
  </si>
  <si>
    <t>煤油</t>
  </si>
  <si>
    <t>浓硫酸</t>
  </si>
  <si>
    <t>瓶</t>
  </si>
  <si>
    <t>E203用掉3瓶</t>
  </si>
  <si>
    <t>浓硝酸</t>
  </si>
  <si>
    <t>浓盐酸</t>
  </si>
  <si>
    <t>氯化钠</t>
  </si>
  <si>
    <t>氯化钾</t>
  </si>
  <si>
    <t>氯化镁</t>
  </si>
  <si>
    <t>E203用掉1瓶</t>
  </si>
  <si>
    <t>氯化钡</t>
  </si>
  <si>
    <t>E203用掉5瓶</t>
  </si>
  <si>
    <t>氯化亚铁</t>
  </si>
  <si>
    <t>氯酸钾</t>
  </si>
  <si>
    <t>硝酸钾</t>
  </si>
  <si>
    <t>硝酸银</t>
  </si>
  <si>
    <t>亚硝酸钠</t>
  </si>
  <si>
    <t>硝酸铵</t>
  </si>
  <si>
    <t>硫酸铝</t>
  </si>
  <si>
    <t>硫酸锌</t>
  </si>
  <si>
    <t>硫酸亚铁</t>
  </si>
  <si>
    <t>硫酸铁</t>
  </si>
  <si>
    <t>硫酸钠</t>
  </si>
  <si>
    <t>硫酸铝钾</t>
  </si>
  <si>
    <t>亚硫酸钠</t>
  </si>
  <si>
    <t>硫酸镁</t>
  </si>
  <si>
    <t>硫代硫酸钠</t>
  </si>
  <si>
    <t>硫酸钾</t>
  </si>
  <si>
    <t>E203用掉2瓶</t>
  </si>
  <si>
    <t>硫酸钡</t>
  </si>
  <si>
    <t>硫酸铜</t>
  </si>
  <si>
    <t>碳酸钠</t>
  </si>
  <si>
    <t>硫化亚铁</t>
  </si>
  <si>
    <t>硫化钠</t>
  </si>
  <si>
    <t>氢氧化钙</t>
  </si>
  <si>
    <t>E203已用完</t>
  </si>
  <si>
    <t>氢氧化铜</t>
  </si>
  <si>
    <t>氢氧化铝</t>
  </si>
  <si>
    <t>氢氧化钾</t>
  </si>
  <si>
    <t>碱石灰</t>
  </si>
  <si>
    <t>硫氰化钾</t>
  </si>
  <si>
    <t>四氧化三铁</t>
  </si>
  <si>
    <t>二氧化锰</t>
  </si>
  <si>
    <t>碳化钙</t>
  </si>
  <si>
    <t>无水醋酸钠</t>
  </si>
  <si>
    <t>溴化钾</t>
  </si>
  <si>
    <t>碘化钠</t>
  </si>
  <si>
    <t>碘化钾</t>
  </si>
  <si>
    <t>铜</t>
  </si>
  <si>
    <t>葡萄糖</t>
  </si>
  <si>
    <t>乙酸铵</t>
  </si>
  <si>
    <t>醋酸钙</t>
  </si>
  <si>
    <t>草酸</t>
  </si>
  <si>
    <t>乙酸</t>
  </si>
  <si>
    <t>硬脂酸</t>
  </si>
  <si>
    <t>四氯化碳</t>
  </si>
  <si>
    <t>石蕊</t>
  </si>
  <si>
    <t>钾</t>
  </si>
  <si>
    <t>钠</t>
  </si>
  <si>
    <t>铝片</t>
  </si>
  <si>
    <t>包</t>
  </si>
  <si>
    <t>铜丝</t>
  </si>
  <si>
    <t>苯酚</t>
  </si>
  <si>
    <t>硫分</t>
  </si>
  <si>
    <t>时间未知</t>
  </si>
  <si>
    <t>三氯化铁</t>
  </si>
  <si>
    <t>乙醛</t>
  </si>
  <si>
    <t>甲醛溶液</t>
  </si>
  <si>
    <t>氯化铁</t>
  </si>
  <si>
    <t>无水硫酸钠</t>
  </si>
  <si>
    <t>无水氯化钙</t>
  </si>
  <si>
    <t>无水乙酸钠</t>
  </si>
  <si>
    <t>无水碳酸钾</t>
  </si>
  <si>
    <t>十二水合硫酸铝钾</t>
  </si>
  <si>
    <t>硫酸铵</t>
  </si>
  <si>
    <t>硼酸钡</t>
  </si>
  <si>
    <t>硝酸锶</t>
  </si>
  <si>
    <t>硝酸铝</t>
  </si>
  <si>
    <t>氯化铵</t>
  </si>
  <si>
    <t>氢氧化钡</t>
  </si>
  <si>
    <t>三氯化铝</t>
  </si>
  <si>
    <t>碱性品红</t>
  </si>
  <si>
    <t>酸性品红</t>
  </si>
  <si>
    <t>甲基橙</t>
  </si>
  <si>
    <t>乙酸钙</t>
  </si>
  <si>
    <t>硝酸</t>
  </si>
  <si>
    <t>乙酸钠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</si>
</sst>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theme="1"/>
      <name val="等线"/>
      <charset val="134"/>
      <scheme val="minor"/>
    </font>
    <font>
      <b/>
      <sz val="16"/>
      <color theme="1"/>
      <name val="仿宋_GB2312"/>
      <charset val="134"/>
    </font>
    <font>
      <b/>
      <sz val="14"/>
      <name val="宋体"/>
      <charset val="134"/>
    </font>
    <font>
      <b/>
      <sz val="12"/>
      <color theme="1"/>
      <name val="仿宋_GB2312"/>
      <charset val="134"/>
    </font>
    <font>
      <sz val="11"/>
      <name val="等线"/>
      <charset val="134"/>
      <scheme val="minor"/>
    </font>
    <font>
      <sz val="14"/>
      <color theme="1"/>
      <name val="仿宋_GB2312"/>
      <charset val="134"/>
    </font>
    <font>
      <sz val="10"/>
      <name val="仿宋_GB2312"/>
      <charset val="134"/>
    </font>
    <font>
      <b/>
      <sz val="14"/>
      <color theme="1"/>
      <name val="仿宋_GB2312"/>
      <charset val="134"/>
    </font>
    <font>
      <sz val="14"/>
      <color rgb="FFFF0000"/>
      <name val="仿宋_GB2312"/>
      <charset val="134"/>
    </font>
    <font>
      <b/>
      <sz val="16"/>
      <color theme="1"/>
      <name val="等线"/>
      <charset val="134"/>
      <scheme val="minor"/>
    </font>
    <font>
      <sz val="14"/>
      <name val="仿宋_GB2312"/>
      <charset val="134"/>
    </font>
    <font>
      <sz val="10"/>
      <color rgb="FFFF0000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2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indexed="8"/>
      <name val="Arial"/>
      <charset val="134"/>
    </font>
    <font>
      <sz val="10"/>
      <color indexed="8"/>
      <name val="Courier New"/>
      <charset val="134"/>
    </font>
    <font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5" applyNumberFormat="0" applyAlignment="0" applyProtection="0">
      <alignment vertical="center"/>
    </xf>
    <xf numFmtId="0" fontId="30" fillId="4" borderId="16" applyNumberFormat="0" applyAlignment="0" applyProtection="0">
      <alignment vertical="center"/>
    </xf>
    <xf numFmtId="0" fontId="31" fillId="4" borderId="15" applyNumberFormat="0" applyAlignment="0" applyProtection="0">
      <alignment vertical="center"/>
    </xf>
    <xf numFmtId="0" fontId="32" fillId="5" borderId="17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6" fontId="5" fillId="0" borderId="5" xfId="0" applyNumberFormat="1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0" xfId="0" applyAlignment="1"/>
    <xf numFmtId="0" fontId="9" fillId="0" borderId="0" xfId="0" applyFont="1">
      <alignment vertical="center"/>
    </xf>
    <xf numFmtId="0" fontId="2" fillId="0" borderId="3" xfId="0" applyFont="1" applyBorder="1" applyAlignment="1"/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76" fontId="20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45066682943"/>
  </sheetPr>
  <dimension ref="A1:N25"/>
  <sheetViews>
    <sheetView view="pageBreakPreview" zoomScaleNormal="100" workbookViewId="0">
      <pane xSplit="2" ySplit="6" topLeftCell="C15" activePane="bottomRight" state="frozen"/>
      <selection/>
      <selection pane="topRight"/>
      <selection pane="bottomLeft"/>
      <selection pane="bottomRight" activeCell="N23" sqref="N23"/>
    </sheetView>
  </sheetViews>
  <sheetFormatPr defaultColWidth="9" defaultRowHeight="14.25"/>
  <cols>
    <col min="1" max="1" width="3" customWidth="1"/>
    <col min="2" max="2" width="5" customWidth="1"/>
    <col min="3" max="3" width="10.875" customWidth="1"/>
    <col min="4" max="4" width="20.5" customWidth="1"/>
    <col min="5" max="5" width="7.375" style="32" customWidth="1"/>
    <col min="6" max="6" width="7" customWidth="1"/>
    <col min="7" max="7" width="9.875" style="32" customWidth="1"/>
    <col min="8" max="8" width="10.125" style="32" customWidth="1"/>
    <col min="9" max="9" width="11.125" style="32" customWidth="1"/>
    <col min="10" max="10" width="9.375" style="32" customWidth="1"/>
    <col min="11" max="11" width="10.625" style="32" customWidth="1"/>
    <col min="12" max="12" width="11" style="32" customWidth="1"/>
    <col min="13" max="13" width="9.375" customWidth="1"/>
    <col min="14" max="14" width="21.625" style="33" customWidth="1"/>
  </cols>
  <sheetData>
    <row r="1" ht="15.75" spans="1:1">
      <c r="A1" s="69"/>
    </row>
    <row r="2" ht="24" customHeight="1" spans="6:6">
      <c r="F2" s="34" t="s">
        <v>0</v>
      </c>
    </row>
    <row r="4" ht="24.75" customHeight="1" spans="2:14">
      <c r="B4" s="35" t="s">
        <v>1</v>
      </c>
      <c r="C4" s="35"/>
      <c r="D4" s="35"/>
      <c r="E4" s="36"/>
      <c r="F4" s="35"/>
      <c r="G4" s="36" t="s">
        <v>2</v>
      </c>
      <c r="H4" s="37" t="s">
        <v>3</v>
      </c>
      <c r="I4" s="37"/>
      <c r="J4" s="36"/>
      <c r="K4" s="36"/>
      <c r="L4" s="36"/>
      <c r="M4" s="45" t="s">
        <v>4</v>
      </c>
      <c r="N4" s="52"/>
    </row>
    <row r="5" ht="24" customHeight="1" spans="2:14">
      <c r="B5" s="38" t="s">
        <v>5</v>
      </c>
      <c r="C5" s="38" t="s">
        <v>6</v>
      </c>
      <c r="D5" s="38" t="s">
        <v>7</v>
      </c>
      <c r="E5" s="38" t="s">
        <v>8</v>
      </c>
      <c r="F5" s="38" t="s">
        <v>9</v>
      </c>
      <c r="G5" s="38" t="s">
        <v>10</v>
      </c>
      <c r="H5" s="36" t="s">
        <v>11</v>
      </c>
      <c r="I5" s="36"/>
      <c r="J5" s="36"/>
      <c r="K5" s="36"/>
      <c r="L5" s="36"/>
      <c r="M5" s="38" t="s">
        <v>12</v>
      </c>
      <c r="N5" s="53" t="s">
        <v>13</v>
      </c>
    </row>
    <row r="6" ht="27.75" customHeight="1" spans="2:14">
      <c r="B6" s="38"/>
      <c r="C6" s="38"/>
      <c r="D6" s="38"/>
      <c r="E6" s="38"/>
      <c r="F6" s="38"/>
      <c r="G6" s="38"/>
      <c r="H6" s="36" t="s">
        <v>14</v>
      </c>
      <c r="I6" s="38" t="s">
        <v>15</v>
      </c>
      <c r="J6" s="38" t="s">
        <v>16</v>
      </c>
      <c r="K6" s="36" t="s">
        <v>17</v>
      </c>
      <c r="L6" s="36" t="s">
        <v>18</v>
      </c>
      <c r="M6" s="38"/>
      <c r="N6" s="54"/>
    </row>
    <row r="7" ht="26.1" customHeight="1" spans="2:14">
      <c r="B7" s="36">
        <v>1</v>
      </c>
      <c r="C7" s="36" t="s">
        <v>19</v>
      </c>
      <c r="D7" s="36" t="s">
        <v>20</v>
      </c>
      <c r="E7" s="36" t="s">
        <v>21</v>
      </c>
      <c r="F7" s="36"/>
      <c r="G7" s="36">
        <v>20170430</v>
      </c>
      <c r="H7" s="36">
        <v>1650</v>
      </c>
      <c r="I7" s="36">
        <v>72</v>
      </c>
      <c r="J7" s="36">
        <v>71</v>
      </c>
      <c r="K7" s="55">
        <f>H7/I7*J7</f>
        <v>1627.08333333333</v>
      </c>
      <c r="L7" s="55">
        <f>H7-K7</f>
        <v>22.9166666666665</v>
      </c>
      <c r="M7" s="36" t="s">
        <v>22</v>
      </c>
      <c r="N7" s="63" t="s">
        <v>23</v>
      </c>
    </row>
    <row r="8" ht="24" customHeight="1" spans="2:14">
      <c r="B8" s="39">
        <v>2</v>
      </c>
      <c r="C8" s="38" t="s">
        <v>24</v>
      </c>
      <c r="D8" s="36" t="s">
        <v>25</v>
      </c>
      <c r="E8" s="36" t="s">
        <v>26</v>
      </c>
      <c r="F8" s="36"/>
      <c r="G8" s="36">
        <v>20121119</v>
      </c>
      <c r="H8" s="36">
        <v>27900</v>
      </c>
      <c r="I8" s="36">
        <v>72</v>
      </c>
      <c r="J8" s="36">
        <v>124</v>
      </c>
      <c r="K8" s="55">
        <v>27900</v>
      </c>
      <c r="L8" s="55">
        <v>0</v>
      </c>
      <c r="M8" s="36" t="s">
        <v>22</v>
      </c>
      <c r="N8" s="59" t="s">
        <v>27</v>
      </c>
    </row>
    <row r="9" ht="24" customHeight="1" spans="2:14">
      <c r="B9" s="41"/>
      <c r="C9" s="38" t="s">
        <v>24</v>
      </c>
      <c r="D9" s="36" t="s">
        <v>28</v>
      </c>
      <c r="E9" s="36" t="s">
        <v>29</v>
      </c>
      <c r="F9" s="36"/>
      <c r="G9" s="36">
        <v>20121119</v>
      </c>
      <c r="H9" s="36">
        <v>227500</v>
      </c>
      <c r="I9" s="36">
        <v>72</v>
      </c>
      <c r="J9" s="36">
        <v>124</v>
      </c>
      <c r="K9" s="55">
        <v>227500</v>
      </c>
      <c r="L9" s="55">
        <v>0</v>
      </c>
      <c r="M9" s="36" t="s">
        <v>22</v>
      </c>
      <c r="N9" s="54"/>
    </row>
    <row r="10" ht="24" customHeight="1" spans="2:14">
      <c r="B10" s="41"/>
      <c r="C10" s="36" t="s">
        <v>30</v>
      </c>
      <c r="D10" s="36" t="s">
        <v>31</v>
      </c>
      <c r="E10" s="36" t="s">
        <v>21</v>
      </c>
      <c r="F10" s="36"/>
      <c r="G10" s="36">
        <v>20121119</v>
      </c>
      <c r="H10" s="36">
        <v>5850</v>
      </c>
      <c r="I10" s="36">
        <v>72</v>
      </c>
      <c r="J10" s="36">
        <v>124</v>
      </c>
      <c r="K10" s="55">
        <v>5850</v>
      </c>
      <c r="L10" s="55">
        <v>0</v>
      </c>
      <c r="M10" s="36" t="s">
        <v>22</v>
      </c>
      <c r="N10" s="54"/>
    </row>
    <row r="11" ht="24" customHeight="1" spans="2:14">
      <c r="B11" s="44"/>
      <c r="C11" s="36" t="s">
        <v>32</v>
      </c>
      <c r="D11" s="36" t="s">
        <v>33</v>
      </c>
      <c r="E11" s="36" t="s">
        <v>21</v>
      </c>
      <c r="F11" s="36"/>
      <c r="G11" s="36">
        <v>20121119</v>
      </c>
      <c r="H11" s="36">
        <v>5050</v>
      </c>
      <c r="I11" s="36">
        <v>72</v>
      </c>
      <c r="J11" s="36">
        <v>124</v>
      </c>
      <c r="K11" s="55">
        <v>5050</v>
      </c>
      <c r="L11" s="55">
        <v>0</v>
      </c>
      <c r="M11" s="36" t="s">
        <v>22</v>
      </c>
      <c r="N11" s="72"/>
    </row>
    <row r="12" ht="24" customHeight="1" spans="2:14">
      <c r="B12" s="36">
        <v>3</v>
      </c>
      <c r="C12" s="36" t="s">
        <v>34</v>
      </c>
      <c r="D12" s="36" t="s">
        <v>35</v>
      </c>
      <c r="E12" s="36" t="s">
        <v>21</v>
      </c>
      <c r="F12" s="36"/>
      <c r="G12" s="36">
        <v>20120730</v>
      </c>
      <c r="H12" s="36">
        <v>19200</v>
      </c>
      <c r="I12" s="36">
        <v>72</v>
      </c>
      <c r="J12" s="36">
        <v>128</v>
      </c>
      <c r="K12" s="55">
        <v>19200</v>
      </c>
      <c r="L12" s="55">
        <v>0</v>
      </c>
      <c r="M12" s="36" t="s">
        <v>22</v>
      </c>
      <c r="N12" s="63" t="s">
        <v>23</v>
      </c>
    </row>
    <row r="13" ht="32.1" customHeight="1" spans="2:14">
      <c r="B13" s="36">
        <v>4</v>
      </c>
      <c r="C13" s="38" t="s">
        <v>36</v>
      </c>
      <c r="D13" s="36" t="s">
        <v>37</v>
      </c>
      <c r="E13" s="36" t="s">
        <v>38</v>
      </c>
      <c r="F13" s="36"/>
      <c r="G13" s="36">
        <v>20200531</v>
      </c>
      <c r="H13" s="36">
        <v>2881</v>
      </c>
      <c r="I13" s="36">
        <v>72</v>
      </c>
      <c r="J13" s="36">
        <v>34</v>
      </c>
      <c r="K13" s="55">
        <f t="shared" ref="K13:K18" si="0">H13/I13*J13</f>
        <v>1360.47222222222</v>
      </c>
      <c r="L13" s="55">
        <f t="shared" ref="L13:L18" si="1">H13-K13</f>
        <v>1520.52777777778</v>
      </c>
      <c r="M13" s="36" t="s">
        <v>22</v>
      </c>
      <c r="N13" s="63" t="s">
        <v>23</v>
      </c>
    </row>
    <row r="14" ht="32.1" customHeight="1" spans="2:14">
      <c r="B14" s="36">
        <v>5</v>
      </c>
      <c r="C14" s="38" t="s">
        <v>39</v>
      </c>
      <c r="D14" s="36"/>
      <c r="E14" s="36" t="s">
        <v>40</v>
      </c>
      <c r="F14" s="36"/>
      <c r="G14" s="36">
        <v>20140627</v>
      </c>
      <c r="H14" s="36">
        <v>48200</v>
      </c>
      <c r="I14" s="36">
        <v>120</v>
      </c>
      <c r="J14" s="36">
        <v>105</v>
      </c>
      <c r="K14" s="55">
        <f t="shared" si="0"/>
        <v>42175</v>
      </c>
      <c r="L14" s="55">
        <f t="shared" si="1"/>
        <v>6025</v>
      </c>
      <c r="M14" s="36" t="s">
        <v>22</v>
      </c>
      <c r="N14" s="43" t="s">
        <v>41</v>
      </c>
    </row>
    <row r="15" ht="32.1" customHeight="1" spans="2:14">
      <c r="B15" s="36">
        <v>6</v>
      </c>
      <c r="C15" s="38" t="s">
        <v>42</v>
      </c>
      <c r="D15" s="36" t="s">
        <v>43</v>
      </c>
      <c r="E15" s="36" t="s">
        <v>44</v>
      </c>
      <c r="F15" s="36"/>
      <c r="G15" s="36">
        <v>20150228</v>
      </c>
      <c r="H15" s="36">
        <v>84080</v>
      </c>
      <c r="I15" s="36">
        <v>120</v>
      </c>
      <c r="J15" s="36">
        <v>97</v>
      </c>
      <c r="K15" s="55">
        <f t="shared" si="0"/>
        <v>67964.6666666667</v>
      </c>
      <c r="L15" s="55">
        <f t="shared" si="1"/>
        <v>16115.3333333333</v>
      </c>
      <c r="M15" s="36" t="s">
        <v>22</v>
      </c>
      <c r="N15" s="56" t="s">
        <v>45</v>
      </c>
    </row>
    <row r="16" ht="32.1" customHeight="1" spans="2:14">
      <c r="B16" s="36">
        <v>7</v>
      </c>
      <c r="C16" s="38" t="s">
        <v>46</v>
      </c>
      <c r="D16" s="43" t="s">
        <v>47</v>
      </c>
      <c r="E16" s="36" t="s">
        <v>44</v>
      </c>
      <c r="F16" s="36"/>
      <c r="G16" s="36">
        <v>20170131</v>
      </c>
      <c r="H16" s="36">
        <v>26720</v>
      </c>
      <c r="I16" s="36">
        <v>120</v>
      </c>
      <c r="J16" s="36">
        <v>74</v>
      </c>
      <c r="K16" s="55">
        <f t="shared" si="0"/>
        <v>16477.3333333333</v>
      </c>
      <c r="L16" s="55">
        <f t="shared" si="1"/>
        <v>10242.6666666667</v>
      </c>
      <c r="M16" s="36" t="s">
        <v>22</v>
      </c>
      <c r="N16" s="56" t="s">
        <v>45</v>
      </c>
    </row>
    <row r="17" ht="24" customHeight="1" spans="2:14">
      <c r="B17" s="39">
        <v>8</v>
      </c>
      <c r="C17" s="36" t="s">
        <v>48</v>
      </c>
      <c r="D17" s="36" t="s">
        <v>49</v>
      </c>
      <c r="E17" s="36" t="s">
        <v>21</v>
      </c>
      <c r="F17" s="36"/>
      <c r="G17" s="36">
        <v>20171230</v>
      </c>
      <c r="H17" s="36">
        <v>15160</v>
      </c>
      <c r="I17" s="36">
        <v>120</v>
      </c>
      <c r="J17" s="36">
        <v>63</v>
      </c>
      <c r="K17" s="55">
        <f t="shared" si="0"/>
        <v>7959</v>
      </c>
      <c r="L17" s="55">
        <f t="shared" si="1"/>
        <v>7201</v>
      </c>
      <c r="M17" s="36" t="s">
        <v>22</v>
      </c>
      <c r="N17" s="63" t="s">
        <v>23</v>
      </c>
    </row>
    <row r="18" ht="24" customHeight="1" spans="2:14">
      <c r="B18" s="44"/>
      <c r="C18" s="38" t="s">
        <v>50</v>
      </c>
      <c r="D18" s="36" t="s">
        <v>51</v>
      </c>
      <c r="E18" s="36" t="s">
        <v>52</v>
      </c>
      <c r="F18" s="36"/>
      <c r="G18" s="36">
        <v>20171230</v>
      </c>
      <c r="H18" s="36">
        <v>3300</v>
      </c>
      <c r="I18" s="36">
        <v>120</v>
      </c>
      <c r="J18" s="36">
        <v>63</v>
      </c>
      <c r="K18" s="55">
        <f t="shared" si="0"/>
        <v>1732.5</v>
      </c>
      <c r="L18" s="55">
        <f t="shared" si="1"/>
        <v>1567.5</v>
      </c>
      <c r="M18" s="36" t="s">
        <v>22</v>
      </c>
      <c r="N18" s="63" t="s">
        <v>23</v>
      </c>
    </row>
    <row r="19" ht="32.1" customHeight="1" spans="2:14">
      <c r="B19" s="36">
        <v>9</v>
      </c>
      <c r="C19" s="38" t="s">
        <v>53</v>
      </c>
      <c r="D19" s="36"/>
      <c r="E19" s="36" t="s">
        <v>54</v>
      </c>
      <c r="F19" s="36"/>
      <c r="G19" s="36">
        <v>20151031</v>
      </c>
      <c r="H19" s="36">
        <v>388400</v>
      </c>
      <c r="I19" s="36">
        <v>72</v>
      </c>
      <c r="J19" s="36">
        <v>89</v>
      </c>
      <c r="K19" s="55">
        <v>388400</v>
      </c>
      <c r="L19" s="55">
        <v>0</v>
      </c>
      <c r="M19" s="36" t="s">
        <v>22</v>
      </c>
      <c r="N19" s="63" t="s">
        <v>55</v>
      </c>
    </row>
    <row r="20" ht="32.1" customHeight="1" spans="2:14">
      <c r="B20" s="39">
        <v>10</v>
      </c>
      <c r="C20" s="38" t="s">
        <v>56</v>
      </c>
      <c r="D20" s="36"/>
      <c r="E20" s="36" t="s">
        <v>40</v>
      </c>
      <c r="F20" s="36"/>
      <c r="G20" s="36">
        <v>20170131</v>
      </c>
      <c r="H20" s="36">
        <v>43150</v>
      </c>
      <c r="I20" s="36">
        <v>120</v>
      </c>
      <c r="J20" s="36">
        <v>74</v>
      </c>
      <c r="K20" s="55">
        <f>H20/I20*J20</f>
        <v>26609.1666666667</v>
      </c>
      <c r="L20" s="55">
        <f>H20-K20</f>
        <v>16540.8333333333</v>
      </c>
      <c r="M20" s="36" t="s">
        <v>22</v>
      </c>
      <c r="N20" s="59" t="s">
        <v>57</v>
      </c>
    </row>
    <row r="21" ht="32.1" customHeight="1" spans="2:14">
      <c r="B21" s="44"/>
      <c r="C21" s="38" t="s">
        <v>58</v>
      </c>
      <c r="D21" s="36"/>
      <c r="E21" s="36" t="s">
        <v>59</v>
      </c>
      <c r="F21" s="36"/>
      <c r="G21" s="36">
        <v>20170131</v>
      </c>
      <c r="H21" s="36">
        <v>113087.5</v>
      </c>
      <c r="I21" s="36">
        <v>120</v>
      </c>
      <c r="J21" s="36">
        <v>74</v>
      </c>
      <c r="K21" s="55">
        <f>H21/I21*J21</f>
        <v>69737.2916666667</v>
      </c>
      <c r="L21" s="55">
        <f>H21-K21</f>
        <v>43350.2083333333</v>
      </c>
      <c r="M21" s="36" t="s">
        <v>22</v>
      </c>
      <c r="N21" s="72"/>
    </row>
    <row r="22" ht="24" customHeight="1" spans="2:14">
      <c r="B22" s="36">
        <v>11</v>
      </c>
      <c r="C22" s="38" t="s">
        <v>60</v>
      </c>
      <c r="D22" s="70"/>
      <c r="E22" s="36" t="s">
        <v>61</v>
      </c>
      <c r="F22" s="36"/>
      <c r="G22" s="36">
        <v>20081030</v>
      </c>
      <c r="H22" s="36">
        <v>62600</v>
      </c>
      <c r="I22" s="36">
        <v>60</v>
      </c>
      <c r="J22" s="36">
        <v>173</v>
      </c>
      <c r="K22" s="55">
        <v>62600</v>
      </c>
      <c r="L22" s="55">
        <v>0</v>
      </c>
      <c r="M22" s="36" t="s">
        <v>22</v>
      </c>
      <c r="N22" s="56" t="s">
        <v>62</v>
      </c>
    </row>
    <row r="23" ht="24" customHeight="1" spans="2:14">
      <c r="B23" s="36">
        <v>12</v>
      </c>
      <c r="C23" s="36" t="s">
        <v>63</v>
      </c>
      <c r="D23" s="36" t="s">
        <v>64</v>
      </c>
      <c r="E23" s="36" t="s">
        <v>65</v>
      </c>
      <c r="F23" s="36"/>
      <c r="G23" s="36">
        <v>20151031</v>
      </c>
      <c r="H23" s="36">
        <v>25636</v>
      </c>
      <c r="I23" s="36">
        <v>180</v>
      </c>
      <c r="J23" s="36">
        <v>89</v>
      </c>
      <c r="K23" s="55">
        <f>H23/I23*J23</f>
        <v>12675.5777777778</v>
      </c>
      <c r="L23" s="55">
        <f>H23-K23</f>
        <v>12960.4222222222</v>
      </c>
      <c r="M23" s="36" t="s">
        <v>22</v>
      </c>
      <c r="N23" s="56" t="s">
        <v>66</v>
      </c>
    </row>
    <row r="24" ht="24" customHeight="1" spans="2:14">
      <c r="B24" s="36">
        <v>13</v>
      </c>
      <c r="C24" s="36" t="s">
        <v>67</v>
      </c>
      <c r="D24" s="35" t="s">
        <v>68</v>
      </c>
      <c r="E24" s="42" t="s">
        <v>26</v>
      </c>
      <c r="F24" s="38"/>
      <c r="G24" s="36">
        <v>20150930</v>
      </c>
      <c r="H24" s="42">
        <v>348000</v>
      </c>
      <c r="I24" s="38">
        <v>60</v>
      </c>
      <c r="J24" s="38">
        <f>(2022-2015)*12+3+12</f>
        <v>99</v>
      </c>
      <c r="K24" s="55">
        <f>H24</f>
        <v>348000</v>
      </c>
      <c r="L24" s="55">
        <f>H24-K24</f>
        <v>0</v>
      </c>
      <c r="M24" s="36" t="s">
        <v>22</v>
      </c>
      <c r="N24" s="56" t="s">
        <v>69</v>
      </c>
    </row>
    <row r="25" ht="26.1" customHeight="1" spans="2:14">
      <c r="B25" s="36"/>
      <c r="C25" s="49" t="s">
        <v>70</v>
      </c>
      <c r="D25" s="50"/>
      <c r="E25" s="46"/>
      <c r="F25" s="46"/>
      <c r="G25" s="71" t="s">
        <v>71</v>
      </c>
      <c r="H25" s="71">
        <f>SUM(H7:H24)</f>
        <v>1448364.5</v>
      </c>
      <c r="I25" s="51"/>
      <c r="J25" s="51"/>
      <c r="K25" s="71">
        <f>SUM(K7:K24)</f>
        <v>1332818.09166667</v>
      </c>
      <c r="L25" s="73">
        <f>SUM(L7:L24)</f>
        <v>115546.408333333</v>
      </c>
      <c r="M25" s="46"/>
      <c r="N25" s="68"/>
    </row>
  </sheetData>
  <autoFilter ref="C1:C25">
    <extLst/>
  </autoFilter>
  <mergeCells count="14">
    <mergeCell ref="M4:N4"/>
    <mergeCell ref="H5:L5"/>
    <mergeCell ref="B5:B6"/>
    <mergeCell ref="B8:B11"/>
    <mergeCell ref="B17:B18"/>
    <mergeCell ref="B20:B21"/>
    <mergeCell ref="C5:C6"/>
    <mergeCell ref="D5:D6"/>
    <mergeCell ref="E5:E6"/>
    <mergeCell ref="F5:F6"/>
    <mergeCell ref="G5:G6"/>
    <mergeCell ref="M5:M6"/>
    <mergeCell ref="N8:N11"/>
    <mergeCell ref="N20:N21"/>
  </mergeCells>
  <pageMargins left="0.511805555555556" right="0.629861111111111" top="0.748031496062992" bottom="0.748031496062992" header="0.31496062992126" footer="0.31496062992126"/>
  <pageSetup paperSize="9" scale="8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30"/>
  <sheetViews>
    <sheetView view="pageBreakPreview" zoomScaleNormal="100" workbookViewId="0">
      <selection activeCell="I25" sqref="I25"/>
    </sheetView>
  </sheetViews>
  <sheetFormatPr defaultColWidth="9" defaultRowHeight="14.25"/>
  <cols>
    <col min="1" max="1" width="5" customWidth="1"/>
    <col min="2" max="2" width="10.875" customWidth="1"/>
    <col min="3" max="3" width="20.5" customWidth="1"/>
    <col min="4" max="4" width="7.375" style="32" customWidth="1"/>
    <col min="5" max="5" width="6.125" customWidth="1"/>
    <col min="6" max="6" width="9.875" style="32" customWidth="1"/>
    <col min="7" max="7" width="10.125" style="32" customWidth="1"/>
    <col min="8" max="8" width="11.125" style="32" customWidth="1"/>
    <col min="9" max="9" width="10.125" style="32" customWidth="1"/>
    <col min="10" max="10" width="11.5" style="32" customWidth="1"/>
    <col min="11" max="11" width="9.75" style="32" customWidth="1"/>
    <col min="12" max="12" width="9.375" customWidth="1"/>
    <col min="13" max="13" width="21.625" style="33" customWidth="1"/>
  </cols>
  <sheetData>
    <row r="2" ht="24" customHeight="1" spans="5:5">
      <c r="E2" s="34" t="s">
        <v>72</v>
      </c>
    </row>
    <row r="4" ht="24.75" customHeight="1" spans="1:13">
      <c r="A4" s="35" t="s">
        <v>1</v>
      </c>
      <c r="B4" s="35"/>
      <c r="C4" s="35"/>
      <c r="D4" s="36"/>
      <c r="E4" s="35"/>
      <c r="F4" s="36" t="s">
        <v>2</v>
      </c>
      <c r="G4" s="37" t="s">
        <v>73</v>
      </c>
      <c r="H4" s="37"/>
      <c r="I4" s="36"/>
      <c r="J4" s="36"/>
      <c r="K4" s="36"/>
      <c r="L4" s="45" t="s">
        <v>74</v>
      </c>
      <c r="M4" s="52"/>
    </row>
    <row r="5" ht="24" customHeight="1" spans="1:13">
      <c r="A5" s="38" t="s">
        <v>5</v>
      </c>
      <c r="B5" s="38" t="s">
        <v>6</v>
      </c>
      <c r="C5" s="38" t="s">
        <v>7</v>
      </c>
      <c r="D5" s="38" t="s">
        <v>8</v>
      </c>
      <c r="E5" s="38" t="s">
        <v>9</v>
      </c>
      <c r="F5" s="38" t="s">
        <v>10</v>
      </c>
      <c r="G5" s="36" t="s">
        <v>11</v>
      </c>
      <c r="H5" s="36"/>
      <c r="I5" s="36"/>
      <c r="J5" s="36"/>
      <c r="K5" s="36"/>
      <c r="L5" s="38" t="s">
        <v>12</v>
      </c>
      <c r="M5" s="53" t="s">
        <v>13</v>
      </c>
    </row>
    <row r="6" ht="37" customHeight="1" spans="1:13">
      <c r="A6" s="38"/>
      <c r="B6" s="38"/>
      <c r="C6" s="38"/>
      <c r="D6" s="38"/>
      <c r="E6" s="38"/>
      <c r="F6" s="38"/>
      <c r="G6" s="36" t="s">
        <v>14</v>
      </c>
      <c r="H6" s="38" t="s">
        <v>15</v>
      </c>
      <c r="I6" s="38" t="s">
        <v>16</v>
      </c>
      <c r="J6" s="36" t="s">
        <v>17</v>
      </c>
      <c r="K6" s="36" t="s">
        <v>18</v>
      </c>
      <c r="L6" s="38"/>
      <c r="M6" s="54"/>
    </row>
    <row r="7" ht="31" customHeight="1" spans="1:13">
      <c r="A7" s="36">
        <v>1</v>
      </c>
      <c r="B7" s="36" t="s">
        <v>75</v>
      </c>
      <c r="C7" s="36"/>
      <c r="D7" s="36" t="s">
        <v>76</v>
      </c>
      <c r="E7" s="36"/>
      <c r="F7" s="36">
        <v>20141130</v>
      </c>
      <c r="G7" s="36">
        <v>4335</v>
      </c>
      <c r="H7" s="36">
        <v>180</v>
      </c>
      <c r="I7" s="36">
        <v>105</v>
      </c>
      <c r="J7" s="55">
        <f t="shared" ref="J7:J17" si="0">G7/H7*I7</f>
        <v>2528.75</v>
      </c>
      <c r="K7" s="55">
        <f t="shared" ref="K7:K17" si="1">G7-J7</f>
        <v>1806.25</v>
      </c>
      <c r="L7" s="40" t="s">
        <v>77</v>
      </c>
      <c r="M7" s="56" t="s">
        <v>78</v>
      </c>
    </row>
    <row r="8" ht="24" customHeight="1" spans="1:13">
      <c r="A8" s="39">
        <v>2</v>
      </c>
      <c r="B8" s="36" t="s">
        <v>79</v>
      </c>
      <c r="C8" s="36"/>
      <c r="D8" s="36" t="s">
        <v>80</v>
      </c>
      <c r="E8" s="40"/>
      <c r="F8" s="36">
        <v>20041117</v>
      </c>
      <c r="G8" s="36">
        <v>23650</v>
      </c>
      <c r="H8" s="36">
        <v>180</v>
      </c>
      <c r="I8" s="36">
        <v>220</v>
      </c>
      <c r="J8" s="55">
        <v>23650</v>
      </c>
      <c r="K8" s="55">
        <f t="shared" si="1"/>
        <v>0</v>
      </c>
      <c r="L8" s="36" t="s">
        <v>22</v>
      </c>
      <c r="M8" s="57" t="s">
        <v>81</v>
      </c>
    </row>
    <row r="9" ht="24" customHeight="1" spans="1:13">
      <c r="A9" s="41"/>
      <c r="B9" s="36" t="s">
        <v>82</v>
      </c>
      <c r="C9" s="36"/>
      <c r="D9" s="36" t="s">
        <v>83</v>
      </c>
      <c r="E9" s="40"/>
      <c r="F9" s="36">
        <v>20041117</v>
      </c>
      <c r="G9" s="36">
        <v>2760</v>
      </c>
      <c r="H9" s="36">
        <v>180</v>
      </c>
      <c r="I9" s="36">
        <v>220</v>
      </c>
      <c r="J9" s="36">
        <v>2760</v>
      </c>
      <c r="K9" s="55">
        <f t="shared" si="1"/>
        <v>0</v>
      </c>
      <c r="L9" s="36" t="s">
        <v>22</v>
      </c>
      <c r="M9" s="58"/>
    </row>
    <row r="10" ht="24" customHeight="1" spans="1:13">
      <c r="A10" s="41"/>
      <c r="B10" s="36" t="s">
        <v>84</v>
      </c>
      <c r="C10" s="36" t="s">
        <v>85</v>
      </c>
      <c r="D10" s="36" t="s">
        <v>86</v>
      </c>
      <c r="E10" s="40"/>
      <c r="F10" s="36">
        <v>20041117</v>
      </c>
      <c r="G10" s="36">
        <v>2500</v>
      </c>
      <c r="H10" s="36">
        <v>180</v>
      </c>
      <c r="I10" s="36">
        <v>220</v>
      </c>
      <c r="J10" s="55">
        <v>2500</v>
      </c>
      <c r="K10" s="55">
        <f t="shared" si="1"/>
        <v>0</v>
      </c>
      <c r="L10" s="36" t="s">
        <v>22</v>
      </c>
      <c r="M10" s="58"/>
    </row>
    <row r="11" ht="24" customHeight="1" spans="1:13">
      <c r="A11" s="39">
        <v>3</v>
      </c>
      <c r="B11" s="36" t="s">
        <v>79</v>
      </c>
      <c r="C11" s="36" t="s">
        <v>87</v>
      </c>
      <c r="D11" s="36">
        <v>376</v>
      </c>
      <c r="E11" s="40"/>
      <c r="F11" s="36">
        <v>20080926</v>
      </c>
      <c r="G11" s="36">
        <v>74500</v>
      </c>
      <c r="H11" s="36">
        <v>180</v>
      </c>
      <c r="I11" s="36">
        <v>178</v>
      </c>
      <c r="J11" s="55">
        <f t="shared" si="0"/>
        <v>73672.2222222222</v>
      </c>
      <c r="K11" s="55">
        <f t="shared" si="1"/>
        <v>827.777777777766</v>
      </c>
      <c r="L11" s="36" t="s">
        <v>22</v>
      </c>
      <c r="M11" s="59" t="s">
        <v>88</v>
      </c>
    </row>
    <row r="12" ht="24" customHeight="1" spans="1:13">
      <c r="A12" s="41"/>
      <c r="B12" s="36" t="s">
        <v>79</v>
      </c>
      <c r="C12" s="36" t="s">
        <v>89</v>
      </c>
      <c r="D12" s="36" t="s">
        <v>90</v>
      </c>
      <c r="E12" s="40"/>
      <c r="F12" s="36">
        <v>20080926</v>
      </c>
      <c r="G12" s="36">
        <v>13785</v>
      </c>
      <c r="H12" s="36">
        <v>180</v>
      </c>
      <c r="I12" s="36">
        <v>178</v>
      </c>
      <c r="J12" s="36">
        <f t="shared" si="0"/>
        <v>13631.8333333333</v>
      </c>
      <c r="K12" s="55">
        <f t="shared" si="1"/>
        <v>153.166666666668</v>
      </c>
      <c r="L12" s="36" t="s">
        <v>22</v>
      </c>
      <c r="M12" s="54"/>
    </row>
    <row r="13" ht="24" customHeight="1" spans="1:13">
      <c r="A13" s="41"/>
      <c r="B13" s="36" t="s">
        <v>91</v>
      </c>
      <c r="C13" s="36" t="s">
        <v>92</v>
      </c>
      <c r="D13" s="36" t="s">
        <v>93</v>
      </c>
      <c r="E13" s="40"/>
      <c r="F13" s="36">
        <v>20080926</v>
      </c>
      <c r="G13" s="36">
        <v>5400</v>
      </c>
      <c r="H13" s="36">
        <v>180</v>
      </c>
      <c r="I13" s="36">
        <v>178</v>
      </c>
      <c r="J13" s="36">
        <f t="shared" si="0"/>
        <v>5340</v>
      </c>
      <c r="K13" s="55">
        <f t="shared" si="1"/>
        <v>60</v>
      </c>
      <c r="L13" s="36" t="s">
        <v>22</v>
      </c>
      <c r="M13" s="54"/>
    </row>
    <row r="14" ht="24" customHeight="1" spans="1:13">
      <c r="A14" s="41"/>
      <c r="B14" s="36" t="s">
        <v>82</v>
      </c>
      <c r="C14" s="36" t="s">
        <v>94</v>
      </c>
      <c r="D14" s="36" t="s">
        <v>95</v>
      </c>
      <c r="E14" s="40"/>
      <c r="F14" s="36">
        <v>20080926</v>
      </c>
      <c r="G14" s="36">
        <v>2880</v>
      </c>
      <c r="H14" s="36">
        <v>240</v>
      </c>
      <c r="I14" s="36">
        <v>178</v>
      </c>
      <c r="J14" s="36">
        <f t="shared" si="0"/>
        <v>2136</v>
      </c>
      <c r="K14" s="55">
        <f t="shared" si="1"/>
        <v>744</v>
      </c>
      <c r="L14" s="36" t="s">
        <v>22</v>
      </c>
      <c r="M14" s="54"/>
    </row>
    <row r="15" ht="27" customHeight="1" spans="1:13">
      <c r="A15" s="39">
        <v>4</v>
      </c>
      <c r="B15" s="42" t="s">
        <v>79</v>
      </c>
      <c r="C15" s="42" t="s">
        <v>96</v>
      </c>
      <c r="D15" s="42" t="s">
        <v>97</v>
      </c>
      <c r="E15" s="42"/>
      <c r="F15" s="42">
        <v>20121231</v>
      </c>
      <c r="G15" s="42">
        <v>18000</v>
      </c>
      <c r="H15" s="42">
        <v>180</v>
      </c>
      <c r="I15" s="42">
        <v>127</v>
      </c>
      <c r="J15" s="60">
        <f t="shared" si="0"/>
        <v>12700</v>
      </c>
      <c r="K15" s="55">
        <f t="shared" si="1"/>
        <v>5300</v>
      </c>
      <c r="L15" s="42" t="s">
        <v>22</v>
      </c>
      <c r="M15" s="59" t="s">
        <v>98</v>
      </c>
    </row>
    <row r="16" ht="27" customHeight="1" spans="1:13">
      <c r="A16" s="41"/>
      <c r="B16" s="42" t="s">
        <v>91</v>
      </c>
      <c r="C16" s="42" t="s">
        <v>99</v>
      </c>
      <c r="D16" s="42" t="s">
        <v>100</v>
      </c>
      <c r="E16" s="42"/>
      <c r="F16" s="42">
        <v>20121231</v>
      </c>
      <c r="G16" s="42">
        <v>3500</v>
      </c>
      <c r="H16" s="42">
        <v>180</v>
      </c>
      <c r="I16" s="42">
        <v>127</v>
      </c>
      <c r="J16" s="60">
        <f t="shared" si="0"/>
        <v>2469.44444444444</v>
      </c>
      <c r="K16" s="55">
        <f t="shared" si="1"/>
        <v>1030.55555555556</v>
      </c>
      <c r="L16" s="42" t="s">
        <v>22</v>
      </c>
      <c r="M16" s="54"/>
    </row>
    <row r="17" ht="24" customHeight="1" spans="1:13">
      <c r="A17" s="36">
        <v>5</v>
      </c>
      <c r="B17" s="36" t="s">
        <v>101</v>
      </c>
      <c r="C17" s="36" t="s">
        <v>102</v>
      </c>
      <c r="D17" s="36" t="s">
        <v>103</v>
      </c>
      <c r="E17" s="36"/>
      <c r="F17" s="36">
        <v>20190731</v>
      </c>
      <c r="G17" s="36">
        <v>2400</v>
      </c>
      <c r="H17" s="36">
        <v>180</v>
      </c>
      <c r="I17" s="36">
        <v>48</v>
      </c>
      <c r="J17" s="55">
        <f t="shared" si="0"/>
        <v>640</v>
      </c>
      <c r="K17" s="55">
        <f t="shared" si="1"/>
        <v>1760</v>
      </c>
      <c r="L17" s="36" t="s">
        <v>22</v>
      </c>
      <c r="M17" s="56" t="s">
        <v>104</v>
      </c>
    </row>
    <row r="18" ht="24" customHeight="1" spans="1:13">
      <c r="A18" s="36">
        <v>6</v>
      </c>
      <c r="B18" s="36" t="s">
        <v>79</v>
      </c>
      <c r="C18" s="36" t="s">
        <v>96</v>
      </c>
      <c r="D18" s="36" t="s">
        <v>105</v>
      </c>
      <c r="E18" s="36"/>
      <c r="F18" s="36" t="s">
        <v>106</v>
      </c>
      <c r="G18" s="36">
        <v>19000</v>
      </c>
      <c r="H18" s="36">
        <v>180</v>
      </c>
      <c r="I18" s="36"/>
      <c r="J18" s="36">
        <v>19000</v>
      </c>
      <c r="K18" s="55"/>
      <c r="L18" s="45" t="s">
        <v>22</v>
      </c>
      <c r="M18" s="61" t="s">
        <v>107</v>
      </c>
    </row>
    <row r="19" ht="24" customHeight="1" spans="1:13">
      <c r="A19" s="39">
        <v>7</v>
      </c>
      <c r="B19" s="38" t="s">
        <v>108</v>
      </c>
      <c r="C19" s="43" t="s">
        <v>109</v>
      </c>
      <c r="D19" s="36" t="s">
        <v>110</v>
      </c>
      <c r="E19" s="36"/>
      <c r="F19" s="36" t="s">
        <v>106</v>
      </c>
      <c r="G19" s="36">
        <v>600</v>
      </c>
      <c r="H19" s="36">
        <v>180</v>
      </c>
      <c r="I19" s="36"/>
      <c r="J19" s="36">
        <v>600</v>
      </c>
      <c r="K19" s="62"/>
      <c r="L19" s="45" t="s">
        <v>22</v>
      </c>
      <c r="M19" s="63" t="s">
        <v>111</v>
      </c>
    </row>
    <row r="20" ht="24" customHeight="1" spans="1:13">
      <c r="A20" s="41"/>
      <c r="B20" s="38" t="s">
        <v>108</v>
      </c>
      <c r="C20" s="36" t="s">
        <v>112</v>
      </c>
      <c r="D20" s="36" t="s">
        <v>113</v>
      </c>
      <c r="E20" s="36"/>
      <c r="F20" s="36" t="s">
        <v>106</v>
      </c>
      <c r="G20" s="36">
        <v>1500</v>
      </c>
      <c r="H20" s="36">
        <v>180</v>
      </c>
      <c r="I20" s="36"/>
      <c r="J20" s="36">
        <v>1500</v>
      </c>
      <c r="K20" s="62"/>
      <c r="L20" s="45" t="s">
        <v>22</v>
      </c>
      <c r="M20" s="63" t="s">
        <v>114</v>
      </c>
    </row>
    <row r="21" ht="24" customHeight="1" spans="1:13">
      <c r="A21" s="41"/>
      <c r="B21" s="38" t="s">
        <v>108</v>
      </c>
      <c r="C21" s="36" t="s">
        <v>115</v>
      </c>
      <c r="D21" s="36" t="s">
        <v>116</v>
      </c>
      <c r="E21" s="36"/>
      <c r="F21" s="36" t="s">
        <v>106</v>
      </c>
      <c r="G21" s="36">
        <v>3300</v>
      </c>
      <c r="H21" s="36">
        <v>180</v>
      </c>
      <c r="I21" s="64"/>
      <c r="J21" s="36">
        <v>3300</v>
      </c>
      <c r="K21" s="62"/>
      <c r="L21" s="36" t="s">
        <v>22</v>
      </c>
      <c r="M21" s="63" t="s">
        <v>117</v>
      </c>
    </row>
    <row r="22" ht="24" customHeight="1" spans="1:13">
      <c r="A22" s="41"/>
      <c r="B22" s="38" t="s">
        <v>108</v>
      </c>
      <c r="C22" s="36" t="s">
        <v>85</v>
      </c>
      <c r="D22" s="36" t="s">
        <v>118</v>
      </c>
      <c r="E22" s="36"/>
      <c r="F22" s="36" t="s">
        <v>106</v>
      </c>
      <c r="G22" s="36">
        <v>400</v>
      </c>
      <c r="H22" s="36">
        <v>180</v>
      </c>
      <c r="I22" s="36"/>
      <c r="J22" s="36">
        <v>400</v>
      </c>
      <c r="K22" s="62"/>
      <c r="L22" s="45" t="s">
        <v>22</v>
      </c>
      <c r="M22" s="63" t="s">
        <v>117</v>
      </c>
    </row>
    <row r="23" ht="24" customHeight="1" spans="1:13">
      <c r="A23" s="44"/>
      <c r="B23" s="38" t="s">
        <v>119</v>
      </c>
      <c r="C23" s="36" t="s">
        <v>120</v>
      </c>
      <c r="D23" s="36" t="s">
        <v>118</v>
      </c>
      <c r="E23" s="36"/>
      <c r="F23" s="36" t="s">
        <v>106</v>
      </c>
      <c r="G23" s="36">
        <v>800</v>
      </c>
      <c r="H23" s="36">
        <v>180</v>
      </c>
      <c r="I23" s="64"/>
      <c r="J23" s="36">
        <v>2600</v>
      </c>
      <c r="K23" s="62"/>
      <c r="L23" s="45" t="s">
        <v>22</v>
      </c>
      <c r="M23" s="63" t="s">
        <v>121</v>
      </c>
    </row>
    <row r="24" ht="24" customHeight="1" spans="1:13">
      <c r="A24" s="39">
        <v>8</v>
      </c>
      <c r="B24" s="38" t="s">
        <v>122</v>
      </c>
      <c r="C24" s="36" t="s">
        <v>123</v>
      </c>
      <c r="D24" s="36" t="s">
        <v>21</v>
      </c>
      <c r="E24" s="36"/>
      <c r="F24" s="36" t="s">
        <v>106</v>
      </c>
      <c r="G24" s="36">
        <v>33000</v>
      </c>
      <c r="H24" s="36">
        <v>72</v>
      </c>
      <c r="I24" s="36"/>
      <c r="J24" s="36">
        <v>33000</v>
      </c>
      <c r="K24" s="65">
        <v>0</v>
      </c>
      <c r="L24" s="45" t="s">
        <v>22</v>
      </c>
      <c r="M24" s="63" t="s">
        <v>124</v>
      </c>
    </row>
    <row r="25" ht="24" customHeight="1" spans="1:13">
      <c r="A25" s="41"/>
      <c r="B25" s="38" t="s">
        <v>122</v>
      </c>
      <c r="C25" s="36" t="s">
        <v>125</v>
      </c>
      <c r="D25" s="36" t="s">
        <v>21</v>
      </c>
      <c r="E25" s="36"/>
      <c r="F25" s="36" t="s">
        <v>106</v>
      </c>
      <c r="G25" s="36">
        <v>36000</v>
      </c>
      <c r="H25" s="36">
        <v>72</v>
      </c>
      <c r="I25" s="36"/>
      <c r="J25" s="36">
        <v>36000</v>
      </c>
      <c r="K25" s="65">
        <v>0</v>
      </c>
      <c r="L25" s="45" t="s">
        <v>22</v>
      </c>
      <c r="M25" s="63" t="s">
        <v>124</v>
      </c>
    </row>
    <row r="26" ht="24" customHeight="1" spans="1:13">
      <c r="A26" s="44"/>
      <c r="B26" s="38" t="s">
        <v>122</v>
      </c>
      <c r="C26" s="45" t="s">
        <v>126</v>
      </c>
      <c r="D26" s="36" t="s">
        <v>21</v>
      </c>
      <c r="E26" s="46"/>
      <c r="F26" s="36" t="s">
        <v>106</v>
      </c>
      <c r="G26" s="46">
        <v>31000</v>
      </c>
      <c r="H26" s="36">
        <v>72</v>
      </c>
      <c r="I26" s="36"/>
      <c r="J26" s="46">
        <v>31000</v>
      </c>
      <c r="K26" s="65">
        <v>0</v>
      </c>
      <c r="L26" s="45" t="s">
        <v>22</v>
      </c>
      <c r="M26" s="63" t="s">
        <v>124</v>
      </c>
    </row>
    <row r="27" ht="32" customHeight="1" spans="1:13">
      <c r="A27" s="38">
        <v>9</v>
      </c>
      <c r="B27" s="38" t="s">
        <v>127</v>
      </c>
      <c r="C27" s="38" t="s">
        <v>128</v>
      </c>
      <c r="D27" s="38" t="s">
        <v>129</v>
      </c>
      <c r="E27" s="38"/>
      <c r="F27" s="38" t="s">
        <v>130</v>
      </c>
      <c r="G27" s="38">
        <v>184000</v>
      </c>
      <c r="H27" s="38">
        <v>180</v>
      </c>
      <c r="I27" s="38"/>
      <c r="J27" s="38">
        <v>184000</v>
      </c>
      <c r="K27" s="38">
        <v>0</v>
      </c>
      <c r="L27" s="38" t="s">
        <v>22</v>
      </c>
      <c r="M27" s="38" t="s">
        <v>131</v>
      </c>
    </row>
    <row r="28" ht="32" customHeight="1" spans="1:13">
      <c r="A28" s="38">
        <v>10</v>
      </c>
      <c r="B28" s="38" t="s">
        <v>132</v>
      </c>
      <c r="C28" s="47" t="s">
        <v>133</v>
      </c>
      <c r="D28" s="38" t="s">
        <v>134</v>
      </c>
      <c r="E28" s="48"/>
      <c r="F28" s="48">
        <v>20150228</v>
      </c>
      <c r="G28" s="48">
        <v>16520</v>
      </c>
      <c r="H28" s="48">
        <v>180</v>
      </c>
      <c r="I28" s="48">
        <v>105</v>
      </c>
      <c r="J28" s="60">
        <f>G28/H28*I28</f>
        <v>9636.66666666667</v>
      </c>
      <c r="K28" s="38">
        <f>G28-J28</f>
        <v>6883.33333333333</v>
      </c>
      <c r="L28" s="38" t="s">
        <v>22</v>
      </c>
      <c r="M28" s="63" t="s">
        <v>135</v>
      </c>
    </row>
    <row r="29" ht="32" customHeight="1" spans="1:13">
      <c r="A29" s="38">
        <v>11</v>
      </c>
      <c r="B29" s="38" t="s">
        <v>136</v>
      </c>
      <c r="C29" s="47"/>
      <c r="D29" s="38" t="s">
        <v>137</v>
      </c>
      <c r="E29" s="48"/>
      <c r="F29" s="48">
        <v>20140901</v>
      </c>
      <c r="G29" s="48">
        <v>16320</v>
      </c>
      <c r="H29" s="48">
        <v>72</v>
      </c>
      <c r="I29" s="48">
        <v>126</v>
      </c>
      <c r="J29" s="60">
        <v>16320</v>
      </c>
      <c r="K29" s="66">
        <v>0</v>
      </c>
      <c r="L29" s="38" t="s">
        <v>22</v>
      </c>
      <c r="M29" s="63" t="s">
        <v>138</v>
      </c>
    </row>
    <row r="30" ht="26.1" customHeight="1" spans="1:13">
      <c r="A30" s="36"/>
      <c r="B30" s="49" t="s">
        <v>70</v>
      </c>
      <c r="C30" s="50"/>
      <c r="D30" s="46"/>
      <c r="E30" s="46"/>
      <c r="F30" s="46"/>
      <c r="G30" s="51">
        <f t="shared" ref="G30:K30" si="2">SUM(G7:G29)</f>
        <v>496150</v>
      </c>
      <c r="H30" s="51"/>
      <c r="I30" s="51"/>
      <c r="J30" s="67">
        <f t="shared" si="2"/>
        <v>479384.916666667</v>
      </c>
      <c r="K30" s="66">
        <f t="shared" si="2"/>
        <v>18565.0833333333</v>
      </c>
      <c r="L30" s="46"/>
      <c r="M30" s="68"/>
    </row>
  </sheetData>
  <mergeCells count="17">
    <mergeCell ref="L4:M4"/>
    <mergeCell ref="G5:K5"/>
    <mergeCell ref="A5:A6"/>
    <mergeCell ref="A8:A10"/>
    <mergeCell ref="A11:A14"/>
    <mergeCell ref="A15:A16"/>
    <mergeCell ref="A19:A23"/>
    <mergeCell ref="A24:A26"/>
    <mergeCell ref="B5:B6"/>
    <mergeCell ref="C5:C6"/>
    <mergeCell ref="D5:D6"/>
    <mergeCell ref="E5:E6"/>
    <mergeCell ref="F5:F6"/>
    <mergeCell ref="L5:L6"/>
    <mergeCell ref="M8:M10"/>
    <mergeCell ref="M11:M14"/>
    <mergeCell ref="M15:M16"/>
  </mergeCells>
  <pageMargins left="0.751388888888889" right="0.751388888888889" top="1" bottom="1" header="0.5" footer="0.5"/>
  <pageSetup paperSize="9" scale="86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topLeftCell="A44" workbookViewId="0">
      <selection activeCell="C112" sqref="C112"/>
    </sheetView>
  </sheetViews>
  <sheetFormatPr defaultColWidth="9" defaultRowHeight="14.25"/>
  <cols>
    <col min="1" max="1" width="23.75" customWidth="1"/>
    <col min="2" max="2" width="31.625" customWidth="1"/>
    <col min="3" max="4" width="6.625" customWidth="1"/>
    <col min="5" max="6" width="10.625" customWidth="1"/>
    <col min="7" max="7" width="11.5" customWidth="1"/>
    <col min="8" max="8" width="10.75" customWidth="1"/>
    <col min="9" max="9" width="9.375" customWidth="1"/>
  </cols>
  <sheetData>
    <row r="1" customFormat="1" ht="24" customHeight="1" spans="2:2">
      <c r="B1" s="20" t="s">
        <v>139</v>
      </c>
    </row>
    <row r="2" ht="24" customHeight="1" spans="1:9">
      <c r="A2" s="21" t="s">
        <v>140</v>
      </c>
      <c r="B2" s="21" t="s">
        <v>141</v>
      </c>
      <c r="C2" s="21" t="s">
        <v>8</v>
      </c>
      <c r="D2" s="21" t="s">
        <v>142</v>
      </c>
      <c r="E2" s="21" t="s">
        <v>143</v>
      </c>
      <c r="F2" s="21" t="s">
        <v>144</v>
      </c>
      <c r="G2" s="21" t="s">
        <v>145</v>
      </c>
      <c r="H2" s="21" t="s">
        <v>146</v>
      </c>
      <c r="I2" s="21" t="s">
        <v>13</v>
      </c>
    </row>
    <row r="3" customFormat="1" ht="24" customHeight="1" spans="1:9">
      <c r="A3" s="7" t="s">
        <v>147</v>
      </c>
      <c r="B3" s="7" t="s">
        <v>148</v>
      </c>
      <c r="C3" s="7">
        <v>1</v>
      </c>
      <c r="D3" s="7" t="s">
        <v>149</v>
      </c>
      <c r="E3" s="7">
        <v>1300</v>
      </c>
      <c r="F3" s="7">
        <f t="shared" ref="F3:F13" si="0">C3*E3</f>
        <v>1300</v>
      </c>
      <c r="G3" s="7">
        <v>20151231</v>
      </c>
      <c r="H3" s="8" t="s">
        <v>150</v>
      </c>
      <c r="I3" s="23" t="s">
        <v>151</v>
      </c>
    </row>
    <row r="4" customFormat="1" ht="24" customHeight="1" spans="1:9">
      <c r="A4" s="7" t="s">
        <v>152</v>
      </c>
      <c r="B4" s="7" t="s">
        <v>153</v>
      </c>
      <c r="C4" s="7">
        <v>1</v>
      </c>
      <c r="D4" s="7" t="s">
        <v>154</v>
      </c>
      <c r="E4" s="7">
        <v>2450</v>
      </c>
      <c r="F4" s="7">
        <f t="shared" si="0"/>
        <v>2450</v>
      </c>
      <c r="G4" s="7">
        <v>20151231</v>
      </c>
      <c r="H4" s="8" t="s">
        <v>150</v>
      </c>
      <c r="I4" s="23" t="s">
        <v>151</v>
      </c>
    </row>
    <row r="5" customFormat="1" ht="24" customHeight="1" spans="1:9">
      <c r="A5" s="7" t="s">
        <v>122</v>
      </c>
      <c r="B5" s="7" t="s">
        <v>155</v>
      </c>
      <c r="C5" s="7">
        <v>2</v>
      </c>
      <c r="D5" s="7" t="s">
        <v>154</v>
      </c>
      <c r="E5" s="7">
        <v>1160</v>
      </c>
      <c r="F5" s="7">
        <f t="shared" si="0"/>
        <v>2320</v>
      </c>
      <c r="G5" s="7">
        <v>20141230</v>
      </c>
      <c r="H5" s="8" t="s">
        <v>150</v>
      </c>
      <c r="I5" s="23" t="s">
        <v>151</v>
      </c>
    </row>
    <row r="6" customFormat="1" ht="24" customHeight="1" spans="1:9">
      <c r="A6" s="7" t="s">
        <v>122</v>
      </c>
      <c r="B6" s="7" t="s">
        <v>155</v>
      </c>
      <c r="C6" s="7">
        <v>1</v>
      </c>
      <c r="D6" s="7" t="s">
        <v>154</v>
      </c>
      <c r="E6" s="7">
        <v>1160</v>
      </c>
      <c r="F6" s="7">
        <f t="shared" si="0"/>
        <v>1160</v>
      </c>
      <c r="G6" s="7">
        <v>20141230</v>
      </c>
      <c r="H6" s="8" t="s">
        <v>156</v>
      </c>
      <c r="I6" s="23" t="s">
        <v>151</v>
      </c>
    </row>
    <row r="7" s="1" customFormat="1" ht="21.95" customHeight="1" spans="1:9">
      <c r="A7" s="7" t="s">
        <v>157</v>
      </c>
      <c r="B7" s="7" t="s">
        <v>158</v>
      </c>
      <c r="C7" s="7">
        <v>2</v>
      </c>
      <c r="D7" s="7" t="s">
        <v>149</v>
      </c>
      <c r="E7" s="7">
        <v>280</v>
      </c>
      <c r="F7" s="7">
        <f t="shared" si="0"/>
        <v>560</v>
      </c>
      <c r="G7" s="7" t="s">
        <v>159</v>
      </c>
      <c r="H7" s="8" t="s">
        <v>160</v>
      </c>
      <c r="I7" s="23" t="s">
        <v>151</v>
      </c>
    </row>
    <row r="8" s="1" customFormat="1" ht="21.95" customHeight="1" spans="1:9">
      <c r="A8" s="7" t="s">
        <v>157</v>
      </c>
      <c r="B8" s="7" t="s">
        <v>161</v>
      </c>
      <c r="C8" s="7">
        <v>1</v>
      </c>
      <c r="D8" s="7" t="s">
        <v>149</v>
      </c>
      <c r="E8" s="7">
        <v>280</v>
      </c>
      <c r="F8" s="7">
        <f t="shared" si="0"/>
        <v>280</v>
      </c>
      <c r="G8" s="7" t="s">
        <v>159</v>
      </c>
      <c r="H8" s="8">
        <v>218</v>
      </c>
      <c r="I8" s="23" t="s">
        <v>151</v>
      </c>
    </row>
    <row r="9" customFormat="1" ht="24" customHeight="1" spans="1:9">
      <c r="A9" s="7" t="s">
        <v>157</v>
      </c>
      <c r="B9" s="7" t="s">
        <v>161</v>
      </c>
      <c r="C9" s="7">
        <v>1</v>
      </c>
      <c r="D9" s="7" t="s">
        <v>149</v>
      </c>
      <c r="E9" s="7">
        <v>280</v>
      </c>
      <c r="F9" s="7">
        <f t="shared" si="0"/>
        <v>280</v>
      </c>
      <c r="G9" s="7" t="s">
        <v>159</v>
      </c>
      <c r="H9" s="8" t="s">
        <v>162</v>
      </c>
      <c r="I9" s="23" t="s">
        <v>151</v>
      </c>
    </row>
    <row r="10" customFormat="1" ht="24" customHeight="1" spans="1:9">
      <c r="A10" s="7" t="s">
        <v>157</v>
      </c>
      <c r="B10" s="7" t="s">
        <v>163</v>
      </c>
      <c r="C10" s="7">
        <v>80</v>
      </c>
      <c r="D10" s="7" t="s">
        <v>149</v>
      </c>
      <c r="E10" s="7">
        <v>280</v>
      </c>
      <c r="F10" s="7">
        <f t="shared" si="0"/>
        <v>22400</v>
      </c>
      <c r="G10" s="7" t="s">
        <v>159</v>
      </c>
      <c r="H10" s="8" t="s">
        <v>164</v>
      </c>
      <c r="I10" s="23" t="s">
        <v>151</v>
      </c>
    </row>
    <row r="11" customFormat="1" ht="24" customHeight="1" spans="1:9">
      <c r="A11" s="7" t="s">
        <v>165</v>
      </c>
      <c r="B11" s="7"/>
      <c r="C11" s="7">
        <v>80</v>
      </c>
      <c r="D11" s="7" t="s">
        <v>166</v>
      </c>
      <c r="E11" s="7">
        <v>60</v>
      </c>
      <c r="F11" s="7">
        <f t="shared" si="0"/>
        <v>4800</v>
      </c>
      <c r="G11" s="7" t="s">
        <v>159</v>
      </c>
      <c r="H11" s="8" t="s">
        <v>164</v>
      </c>
      <c r="I11" s="23" t="s">
        <v>151</v>
      </c>
    </row>
    <row r="12" customFormat="1" ht="24" customHeight="1" spans="1:9">
      <c r="A12" s="7" t="s">
        <v>167</v>
      </c>
      <c r="B12" s="7"/>
      <c r="C12" s="7">
        <v>80</v>
      </c>
      <c r="D12" s="7" t="s">
        <v>149</v>
      </c>
      <c r="E12" s="7">
        <v>80</v>
      </c>
      <c r="F12" s="7">
        <f t="shared" si="0"/>
        <v>6400</v>
      </c>
      <c r="G12" s="7" t="s">
        <v>159</v>
      </c>
      <c r="H12" s="8" t="s">
        <v>164</v>
      </c>
      <c r="I12" s="23" t="s">
        <v>151</v>
      </c>
    </row>
    <row r="13" s="1" customFormat="1" ht="21.95" customHeight="1" spans="1:9">
      <c r="A13" s="10" t="s">
        <v>167</v>
      </c>
      <c r="B13" s="7" t="s">
        <v>85</v>
      </c>
      <c r="C13" s="7">
        <v>33</v>
      </c>
      <c r="D13" s="7" t="s">
        <v>149</v>
      </c>
      <c r="E13" s="7">
        <v>80</v>
      </c>
      <c r="F13" s="7">
        <f t="shared" si="0"/>
        <v>2640</v>
      </c>
      <c r="G13" s="7" t="s">
        <v>159</v>
      </c>
      <c r="H13" s="8" t="s">
        <v>160</v>
      </c>
      <c r="I13" s="23" t="s">
        <v>151</v>
      </c>
    </row>
    <row r="14" s="1" customFormat="1" ht="21.95" customHeight="1" spans="1:9">
      <c r="A14" s="10" t="s">
        <v>165</v>
      </c>
      <c r="B14" s="7"/>
      <c r="C14" s="7">
        <v>45</v>
      </c>
      <c r="D14" s="7" t="s">
        <v>166</v>
      </c>
      <c r="E14" s="7">
        <v>60</v>
      </c>
      <c r="F14" s="7">
        <f t="shared" ref="F14:F23" si="1">C14*E14</f>
        <v>2700</v>
      </c>
      <c r="G14" s="7" t="s">
        <v>159</v>
      </c>
      <c r="H14" s="8" t="s">
        <v>160</v>
      </c>
      <c r="I14" s="23" t="s">
        <v>151</v>
      </c>
    </row>
    <row r="15" s="1" customFormat="1" ht="21.95" customHeight="1" spans="1:9">
      <c r="A15" s="7" t="s">
        <v>122</v>
      </c>
      <c r="B15" s="7" t="s">
        <v>155</v>
      </c>
      <c r="C15" s="7">
        <v>2</v>
      </c>
      <c r="D15" s="7" t="s">
        <v>154</v>
      </c>
      <c r="E15" s="7">
        <v>1160</v>
      </c>
      <c r="F15" s="7">
        <f t="shared" si="1"/>
        <v>2320</v>
      </c>
      <c r="G15" s="7">
        <v>20141230</v>
      </c>
      <c r="H15" s="8" t="s">
        <v>160</v>
      </c>
      <c r="I15" s="23" t="s">
        <v>151</v>
      </c>
    </row>
    <row r="16" s="1" customFormat="1" ht="21.95" customHeight="1" spans="1:9">
      <c r="A16" s="7" t="s">
        <v>122</v>
      </c>
      <c r="B16" s="7" t="s">
        <v>155</v>
      </c>
      <c r="C16" s="7">
        <v>1</v>
      </c>
      <c r="D16" s="7" t="s">
        <v>154</v>
      </c>
      <c r="E16" s="7">
        <v>1160</v>
      </c>
      <c r="F16" s="7">
        <f t="shared" si="1"/>
        <v>1160</v>
      </c>
      <c r="G16" s="7">
        <v>20141230</v>
      </c>
      <c r="H16" s="8" t="s">
        <v>156</v>
      </c>
      <c r="I16" s="23" t="s">
        <v>151</v>
      </c>
    </row>
    <row r="17" s="1" customFormat="1" ht="21.95" customHeight="1" spans="1:9">
      <c r="A17" s="7" t="s">
        <v>168</v>
      </c>
      <c r="B17" s="7"/>
      <c r="C17" s="7">
        <v>3</v>
      </c>
      <c r="D17" s="7" t="s">
        <v>154</v>
      </c>
      <c r="E17" s="7">
        <v>235</v>
      </c>
      <c r="F17" s="7">
        <f t="shared" si="1"/>
        <v>705</v>
      </c>
      <c r="G17" s="7">
        <v>20140901</v>
      </c>
      <c r="H17" s="8" t="s">
        <v>156</v>
      </c>
      <c r="I17" s="23" t="s">
        <v>151</v>
      </c>
    </row>
    <row r="18" s="1" customFormat="1" ht="21.95" customHeight="1" spans="1:9">
      <c r="A18" s="7" t="s">
        <v>168</v>
      </c>
      <c r="B18" s="7"/>
      <c r="C18" s="7">
        <v>1</v>
      </c>
      <c r="D18" s="7" t="s">
        <v>154</v>
      </c>
      <c r="E18" s="7">
        <v>235</v>
      </c>
      <c r="F18" s="7">
        <f t="shared" si="1"/>
        <v>235</v>
      </c>
      <c r="G18" s="7">
        <v>20140901</v>
      </c>
      <c r="H18" s="8" t="s">
        <v>162</v>
      </c>
      <c r="I18" s="23" t="s">
        <v>151</v>
      </c>
    </row>
    <row r="19" s="1" customFormat="1" ht="21.95" customHeight="1" spans="1:9">
      <c r="A19" s="7" t="s">
        <v>168</v>
      </c>
      <c r="B19" s="7"/>
      <c r="C19" s="7">
        <v>1</v>
      </c>
      <c r="D19" s="7" t="s">
        <v>154</v>
      </c>
      <c r="E19" s="7">
        <v>235</v>
      </c>
      <c r="F19" s="7">
        <f t="shared" si="1"/>
        <v>235</v>
      </c>
      <c r="G19" s="7">
        <v>20140901</v>
      </c>
      <c r="H19" s="8">
        <v>218</v>
      </c>
      <c r="I19" s="23" t="s">
        <v>151</v>
      </c>
    </row>
    <row r="20" s="1" customFormat="1" ht="21.95" customHeight="1" spans="1:9">
      <c r="A20" s="7" t="s">
        <v>169</v>
      </c>
      <c r="B20" s="7" t="s">
        <v>170</v>
      </c>
      <c r="C20" s="7">
        <v>1</v>
      </c>
      <c r="D20" s="7" t="s">
        <v>171</v>
      </c>
      <c r="E20" s="7">
        <v>130</v>
      </c>
      <c r="F20" s="7">
        <f t="shared" si="1"/>
        <v>130</v>
      </c>
      <c r="G20" s="7" t="s">
        <v>159</v>
      </c>
      <c r="H20" s="8" t="s">
        <v>172</v>
      </c>
      <c r="I20" s="8" t="s">
        <v>22</v>
      </c>
    </row>
    <row r="21" s="1" customFormat="1" ht="21.95" customHeight="1" spans="1:9">
      <c r="A21" s="7" t="s">
        <v>30</v>
      </c>
      <c r="B21" s="7" t="s">
        <v>170</v>
      </c>
      <c r="C21" s="7">
        <v>1</v>
      </c>
      <c r="D21" s="7" t="s">
        <v>171</v>
      </c>
      <c r="E21" s="7">
        <v>130</v>
      </c>
      <c r="F21" s="7">
        <f t="shared" si="1"/>
        <v>130</v>
      </c>
      <c r="G21" s="7" t="s">
        <v>159</v>
      </c>
      <c r="H21" s="8" t="s">
        <v>173</v>
      </c>
      <c r="I21" s="8" t="s">
        <v>22</v>
      </c>
    </row>
    <row r="22" s="1" customFormat="1" ht="21.95" customHeight="1" spans="1:9">
      <c r="A22" s="22" t="s">
        <v>174</v>
      </c>
      <c r="B22" s="22" t="s">
        <v>175</v>
      </c>
      <c r="C22" s="22">
        <v>7</v>
      </c>
      <c r="D22" s="7" t="s">
        <v>154</v>
      </c>
      <c r="E22" s="7">
        <v>2800</v>
      </c>
      <c r="F22" s="7">
        <f t="shared" si="1"/>
        <v>19600</v>
      </c>
      <c r="G22" s="7" t="s">
        <v>159</v>
      </c>
      <c r="H22" s="8" t="s">
        <v>135</v>
      </c>
      <c r="I22" s="8" t="s">
        <v>22</v>
      </c>
    </row>
    <row r="23" s="1" customFormat="1" ht="21.95" customHeight="1" spans="1:9">
      <c r="A23" s="22" t="s">
        <v>176</v>
      </c>
      <c r="B23" s="22"/>
      <c r="C23" s="22">
        <v>5</v>
      </c>
      <c r="D23" s="7" t="s">
        <v>154</v>
      </c>
      <c r="E23" s="7">
        <v>3500</v>
      </c>
      <c r="F23" s="7">
        <f t="shared" si="1"/>
        <v>17500</v>
      </c>
      <c r="G23" s="7" t="s">
        <v>159</v>
      </c>
      <c r="H23" s="8" t="s">
        <v>135</v>
      </c>
      <c r="I23" s="8" t="s">
        <v>22</v>
      </c>
    </row>
    <row r="24" s="1" customFormat="1" ht="21.95" customHeight="1" spans="1:9">
      <c r="A24" s="22" t="s">
        <v>177</v>
      </c>
      <c r="B24" s="7" t="s">
        <v>178</v>
      </c>
      <c r="C24" s="22">
        <v>6</v>
      </c>
      <c r="D24" s="7" t="s">
        <v>154</v>
      </c>
      <c r="E24" s="7"/>
      <c r="F24" s="7"/>
      <c r="G24" s="7"/>
      <c r="H24" s="8" t="s">
        <v>135</v>
      </c>
      <c r="I24" s="8" t="s">
        <v>22</v>
      </c>
    </row>
    <row r="25" s="1" customFormat="1" ht="21.95" customHeight="1" spans="1:9">
      <c r="A25" s="22" t="s">
        <v>179</v>
      </c>
      <c r="B25" s="22" t="s">
        <v>115</v>
      </c>
      <c r="C25" s="22">
        <v>60</v>
      </c>
      <c r="D25" s="7" t="s">
        <v>180</v>
      </c>
      <c r="E25" s="7"/>
      <c r="F25" s="7"/>
      <c r="G25" s="7"/>
      <c r="H25" s="8" t="s">
        <v>135</v>
      </c>
      <c r="I25" s="8" t="s">
        <v>22</v>
      </c>
    </row>
    <row r="26" s="1" customFormat="1" ht="21.95" customHeight="1" spans="1:9">
      <c r="A26" s="22" t="s">
        <v>181</v>
      </c>
      <c r="B26" s="22"/>
      <c r="C26" s="22">
        <v>4</v>
      </c>
      <c r="D26" s="7" t="s">
        <v>149</v>
      </c>
      <c r="E26" s="7"/>
      <c r="F26" s="7"/>
      <c r="G26" s="7"/>
      <c r="H26" s="8" t="s">
        <v>135</v>
      </c>
      <c r="I26" s="8" t="s">
        <v>22</v>
      </c>
    </row>
    <row r="27" s="1" customFormat="1" ht="21.95" customHeight="1" spans="1:9">
      <c r="A27" s="7" t="s">
        <v>182</v>
      </c>
      <c r="B27" s="7" t="s">
        <v>183</v>
      </c>
      <c r="C27" s="7">
        <v>1</v>
      </c>
      <c r="D27" s="7" t="s">
        <v>184</v>
      </c>
      <c r="E27" s="7">
        <v>300</v>
      </c>
      <c r="F27" s="7">
        <f>C27*E27</f>
        <v>300</v>
      </c>
      <c r="G27" s="7" t="s">
        <v>159</v>
      </c>
      <c r="H27" s="8" t="s">
        <v>185</v>
      </c>
      <c r="I27" s="8" t="s">
        <v>22</v>
      </c>
    </row>
    <row r="28" s="1" customFormat="1" ht="21.95" customHeight="1" spans="1:9">
      <c r="A28" s="7" t="s">
        <v>186</v>
      </c>
      <c r="B28" s="7" t="s">
        <v>187</v>
      </c>
      <c r="C28" s="7">
        <v>1</v>
      </c>
      <c r="D28" s="7" t="s">
        <v>149</v>
      </c>
      <c r="E28" s="7">
        <v>200</v>
      </c>
      <c r="F28" s="7">
        <f>C28*E28</f>
        <v>200</v>
      </c>
      <c r="G28" s="7" t="s">
        <v>159</v>
      </c>
      <c r="H28" s="8" t="s">
        <v>188</v>
      </c>
      <c r="I28" s="8" t="s">
        <v>22</v>
      </c>
    </row>
    <row r="29" s="19" customFormat="1" ht="21.95" customHeight="1" spans="1:9">
      <c r="A29" s="7" t="s">
        <v>30</v>
      </c>
      <c r="B29" s="7"/>
      <c r="C29" s="7">
        <v>1</v>
      </c>
      <c r="D29" s="7" t="s">
        <v>171</v>
      </c>
      <c r="E29" s="7">
        <v>140</v>
      </c>
      <c r="F29" s="7">
        <f>C29*E29</f>
        <v>140</v>
      </c>
      <c r="G29" s="7" t="s">
        <v>159</v>
      </c>
      <c r="H29" s="8" t="s">
        <v>189</v>
      </c>
      <c r="I29" s="8" t="s">
        <v>22</v>
      </c>
    </row>
    <row r="30" ht="21.95" customHeight="1" spans="1:9">
      <c r="A30" s="7" t="s">
        <v>190</v>
      </c>
      <c r="B30" s="7"/>
      <c r="C30" s="7">
        <v>6</v>
      </c>
      <c r="D30" s="7" t="s">
        <v>191</v>
      </c>
      <c r="E30" s="7">
        <v>300</v>
      </c>
      <c r="F30" s="7">
        <f>C30*E30</f>
        <v>1800</v>
      </c>
      <c r="G30" s="7" t="s">
        <v>159</v>
      </c>
      <c r="H30" s="8" t="s">
        <v>192</v>
      </c>
      <c r="I30" s="8" t="s">
        <v>22</v>
      </c>
    </row>
    <row r="31" ht="27" customHeight="1" spans="1:9">
      <c r="A31" s="7" t="s">
        <v>193</v>
      </c>
      <c r="B31" s="7" t="s">
        <v>194</v>
      </c>
      <c r="C31" s="10">
        <v>70</v>
      </c>
      <c r="D31" s="7" t="s">
        <v>154</v>
      </c>
      <c r="E31" s="7">
        <v>220</v>
      </c>
      <c r="F31" s="7">
        <f>C31*E31</f>
        <v>15400</v>
      </c>
      <c r="G31" s="7" t="s">
        <v>195</v>
      </c>
      <c r="H31" s="8" t="s">
        <v>192</v>
      </c>
      <c r="I31" s="26" t="s">
        <v>196</v>
      </c>
    </row>
    <row r="32" ht="21.95" customHeight="1" spans="1:9">
      <c r="A32" s="7" t="s">
        <v>182</v>
      </c>
      <c r="B32" s="7" t="s">
        <v>197</v>
      </c>
      <c r="C32" s="7">
        <v>1</v>
      </c>
      <c r="D32" s="7" t="s">
        <v>184</v>
      </c>
      <c r="E32" s="7">
        <v>150</v>
      </c>
      <c r="F32" s="7">
        <f t="shared" ref="F32:F34" si="2">C32*E32</f>
        <v>150</v>
      </c>
      <c r="G32" s="7" t="s">
        <v>159</v>
      </c>
      <c r="H32" s="8" t="s">
        <v>198</v>
      </c>
      <c r="I32" s="8" t="s">
        <v>22</v>
      </c>
    </row>
    <row r="33" ht="21.95" customHeight="1" spans="1:9">
      <c r="A33" s="7" t="s">
        <v>199</v>
      </c>
      <c r="B33" s="7" t="s">
        <v>200</v>
      </c>
      <c r="C33" s="7">
        <v>1</v>
      </c>
      <c r="D33" s="7" t="s">
        <v>171</v>
      </c>
      <c r="E33" s="7">
        <v>40</v>
      </c>
      <c r="F33" s="7">
        <f t="shared" si="2"/>
        <v>40</v>
      </c>
      <c r="G33" s="7" t="s">
        <v>159</v>
      </c>
      <c r="H33" s="8" t="s">
        <v>198</v>
      </c>
      <c r="I33" s="8" t="s">
        <v>22</v>
      </c>
    </row>
    <row r="34" ht="21.95" customHeight="1" spans="1:9">
      <c r="A34" s="7" t="s">
        <v>201</v>
      </c>
      <c r="B34" s="7" t="s">
        <v>170</v>
      </c>
      <c r="C34" s="7">
        <v>1</v>
      </c>
      <c r="D34" s="7" t="s">
        <v>171</v>
      </c>
      <c r="E34" s="7">
        <v>50</v>
      </c>
      <c r="F34" s="7">
        <f t="shared" si="2"/>
        <v>50</v>
      </c>
      <c r="G34" s="7" t="s">
        <v>159</v>
      </c>
      <c r="H34" s="8" t="s">
        <v>198</v>
      </c>
      <c r="I34" s="8" t="s">
        <v>22</v>
      </c>
    </row>
    <row r="35" s="1" customFormat="1" ht="21.95" customHeight="1" spans="1:9">
      <c r="A35" s="7" t="s">
        <v>122</v>
      </c>
      <c r="B35" s="7" t="s">
        <v>202</v>
      </c>
      <c r="C35" s="7">
        <v>1</v>
      </c>
      <c r="D35" s="7" t="s">
        <v>154</v>
      </c>
      <c r="E35" s="7">
        <v>1100</v>
      </c>
      <c r="F35" s="7">
        <f t="shared" ref="F35:F48" si="3">C35*E35</f>
        <v>1100</v>
      </c>
      <c r="G35" s="7" t="s">
        <v>159</v>
      </c>
      <c r="H35" s="8" t="s">
        <v>203</v>
      </c>
      <c r="I35" s="8" t="s">
        <v>22</v>
      </c>
    </row>
    <row r="36" s="1" customFormat="1" ht="21.95" customHeight="1" spans="1:9">
      <c r="A36" s="7" t="s">
        <v>122</v>
      </c>
      <c r="B36" s="7"/>
      <c r="C36" s="7">
        <v>2</v>
      </c>
      <c r="D36" s="7" t="s">
        <v>154</v>
      </c>
      <c r="E36" s="7">
        <v>1100</v>
      </c>
      <c r="F36" s="7">
        <f t="shared" si="3"/>
        <v>2200</v>
      </c>
      <c r="G36" s="7" t="s">
        <v>159</v>
      </c>
      <c r="H36" s="8" t="s">
        <v>203</v>
      </c>
      <c r="I36" s="8" t="s">
        <v>22</v>
      </c>
    </row>
    <row r="37" ht="21.95" customHeight="1" spans="1:9">
      <c r="A37" s="7" t="s">
        <v>204</v>
      </c>
      <c r="B37" s="7" t="s">
        <v>205</v>
      </c>
      <c r="C37" s="7">
        <v>1</v>
      </c>
      <c r="D37" s="7" t="s">
        <v>171</v>
      </c>
      <c r="E37" s="7">
        <v>750</v>
      </c>
      <c r="F37" s="7">
        <f t="shared" si="3"/>
        <v>750</v>
      </c>
      <c r="G37" s="7"/>
      <c r="H37" s="8" t="s">
        <v>203</v>
      </c>
      <c r="I37" s="8" t="s">
        <v>22</v>
      </c>
    </row>
    <row r="38" s="1" customFormat="1" ht="21.95" customHeight="1" spans="1:9">
      <c r="A38" s="7" t="s">
        <v>206</v>
      </c>
      <c r="B38" s="7"/>
      <c r="C38" s="7">
        <v>3</v>
      </c>
      <c r="D38" s="7" t="s">
        <v>154</v>
      </c>
      <c r="E38" s="7">
        <v>230</v>
      </c>
      <c r="F38" s="7">
        <f t="shared" si="3"/>
        <v>690</v>
      </c>
      <c r="G38" s="7" t="s">
        <v>159</v>
      </c>
      <c r="H38" s="8" t="s">
        <v>203</v>
      </c>
      <c r="I38" s="8" t="s">
        <v>22</v>
      </c>
    </row>
    <row r="39" ht="21.95" customHeight="1" spans="1:9">
      <c r="A39" s="7" t="s">
        <v>207</v>
      </c>
      <c r="B39" s="7"/>
      <c r="C39" s="7">
        <v>4</v>
      </c>
      <c r="D39" s="7" t="s">
        <v>154</v>
      </c>
      <c r="E39" s="7"/>
      <c r="F39" s="7"/>
      <c r="G39" s="7"/>
      <c r="H39" s="8" t="s">
        <v>203</v>
      </c>
      <c r="I39" s="8" t="s">
        <v>22</v>
      </c>
    </row>
    <row r="40" ht="21.95" customHeight="1" spans="1:9">
      <c r="A40" s="7" t="s">
        <v>24</v>
      </c>
      <c r="B40" s="7" t="s">
        <v>208</v>
      </c>
      <c r="C40" s="7">
        <v>1</v>
      </c>
      <c r="D40" s="7" t="s">
        <v>154</v>
      </c>
      <c r="E40" s="7">
        <v>4514</v>
      </c>
      <c r="F40" s="7">
        <f t="shared" si="3"/>
        <v>4514</v>
      </c>
      <c r="G40" s="7" t="s">
        <v>209</v>
      </c>
      <c r="H40" s="8" t="s">
        <v>203</v>
      </c>
      <c r="I40" s="8" t="s">
        <v>22</v>
      </c>
    </row>
    <row r="41" ht="21.95" customHeight="1" spans="1:9">
      <c r="A41" s="7" t="s">
        <v>210</v>
      </c>
      <c r="B41" s="7"/>
      <c r="C41" s="7">
        <v>2</v>
      </c>
      <c r="D41" s="7" t="s">
        <v>154</v>
      </c>
      <c r="E41" s="7">
        <v>700</v>
      </c>
      <c r="F41" s="7">
        <f t="shared" si="3"/>
        <v>1400</v>
      </c>
      <c r="G41" s="7" t="s">
        <v>159</v>
      </c>
      <c r="H41" s="8" t="s">
        <v>211</v>
      </c>
      <c r="I41" s="8" t="s">
        <v>22</v>
      </c>
    </row>
    <row r="42" customFormat="1" ht="21.95" customHeight="1" spans="1:9">
      <c r="A42" s="7" t="s">
        <v>212</v>
      </c>
      <c r="B42" s="7"/>
      <c r="C42" s="7">
        <v>5</v>
      </c>
      <c r="D42" s="7" t="s">
        <v>171</v>
      </c>
      <c r="E42" s="7">
        <v>120</v>
      </c>
      <c r="F42" s="7">
        <f t="shared" si="3"/>
        <v>600</v>
      </c>
      <c r="G42" s="7" t="s">
        <v>159</v>
      </c>
      <c r="H42" s="8" t="s">
        <v>211</v>
      </c>
      <c r="I42" s="8" t="s">
        <v>22</v>
      </c>
    </row>
    <row r="43" s="1" customFormat="1" ht="21.95" customHeight="1" spans="1:9">
      <c r="A43" s="7" t="s">
        <v>67</v>
      </c>
      <c r="B43" s="7"/>
      <c r="C43" s="7">
        <v>1</v>
      </c>
      <c r="D43" s="7" t="s">
        <v>154</v>
      </c>
      <c r="E43" s="7">
        <v>2000</v>
      </c>
      <c r="F43" s="7">
        <f t="shared" si="3"/>
        <v>2000</v>
      </c>
      <c r="G43" s="7" t="s">
        <v>159</v>
      </c>
      <c r="H43" s="8" t="s">
        <v>211</v>
      </c>
      <c r="I43" s="8" t="s">
        <v>22</v>
      </c>
    </row>
    <row r="44" ht="21.95" customHeight="1" spans="1:9">
      <c r="A44" s="7" t="s">
        <v>201</v>
      </c>
      <c r="B44" s="7" t="s">
        <v>170</v>
      </c>
      <c r="C44" s="7">
        <v>1</v>
      </c>
      <c r="D44" s="7" t="s">
        <v>171</v>
      </c>
      <c r="E44" s="7">
        <v>130</v>
      </c>
      <c r="F44" s="7">
        <f t="shared" si="3"/>
        <v>130</v>
      </c>
      <c r="G44" s="7" t="s">
        <v>159</v>
      </c>
      <c r="H44" s="8" t="s">
        <v>213</v>
      </c>
      <c r="I44" s="8" t="s">
        <v>22</v>
      </c>
    </row>
    <row r="45" s="1" customFormat="1" ht="21.95" customHeight="1" spans="1:9">
      <c r="A45" s="7" t="s">
        <v>214</v>
      </c>
      <c r="B45" s="13" t="s">
        <v>215</v>
      </c>
      <c r="C45" s="7">
        <v>1</v>
      </c>
      <c r="D45" s="7" t="s">
        <v>171</v>
      </c>
      <c r="E45" s="7">
        <v>600</v>
      </c>
      <c r="F45" s="7">
        <f t="shared" si="3"/>
        <v>600</v>
      </c>
      <c r="G45" s="13" t="s">
        <v>216</v>
      </c>
      <c r="H45" s="8"/>
      <c r="I45" s="8" t="s">
        <v>22</v>
      </c>
    </row>
    <row r="46" s="1" customFormat="1" ht="21.95" customHeight="1" spans="1:9">
      <c r="A46" s="7" t="s">
        <v>217</v>
      </c>
      <c r="B46" s="7"/>
      <c r="C46" s="10">
        <v>41</v>
      </c>
      <c r="D46" s="7" t="s">
        <v>218</v>
      </c>
      <c r="E46" s="7">
        <v>480</v>
      </c>
      <c r="F46" s="7">
        <f t="shared" si="3"/>
        <v>19680</v>
      </c>
      <c r="G46" s="7">
        <v>20141130</v>
      </c>
      <c r="H46" s="23" t="s">
        <v>219</v>
      </c>
      <c r="I46" s="23" t="s">
        <v>77</v>
      </c>
    </row>
    <row r="47" s="1" customFormat="1" ht="21.95" customHeight="1" spans="1:9">
      <c r="A47" s="7" t="s">
        <v>48</v>
      </c>
      <c r="B47" s="7"/>
      <c r="C47" s="7">
        <v>17</v>
      </c>
      <c r="D47" s="7" t="s">
        <v>154</v>
      </c>
      <c r="E47" s="7"/>
      <c r="F47" s="7"/>
      <c r="G47" s="7"/>
      <c r="H47" s="8" t="s">
        <v>156</v>
      </c>
      <c r="I47" s="8" t="s">
        <v>22</v>
      </c>
    </row>
    <row r="48" s="1" customFormat="1" ht="21.95" customHeight="1" spans="1:9">
      <c r="A48" s="7" t="s">
        <v>24</v>
      </c>
      <c r="B48" s="7" t="s">
        <v>207</v>
      </c>
      <c r="C48" s="7">
        <v>13</v>
      </c>
      <c r="D48" s="7" t="s">
        <v>154</v>
      </c>
      <c r="E48" s="7"/>
      <c r="F48" s="7"/>
      <c r="G48" s="7"/>
      <c r="H48" s="8" t="s">
        <v>156</v>
      </c>
      <c r="I48" s="8" t="s">
        <v>22</v>
      </c>
    </row>
    <row r="49" s="1" customFormat="1" ht="21.95" customHeight="1" spans="1:9">
      <c r="A49" s="7" t="s">
        <v>210</v>
      </c>
      <c r="B49" s="7"/>
      <c r="C49" s="7">
        <v>7</v>
      </c>
      <c r="D49" s="7" t="s">
        <v>154</v>
      </c>
      <c r="E49" s="7"/>
      <c r="F49" s="7"/>
      <c r="G49" s="7"/>
      <c r="H49" s="8" t="s">
        <v>156</v>
      </c>
      <c r="I49" s="8" t="s">
        <v>22</v>
      </c>
    </row>
    <row r="50" s="1" customFormat="1" ht="21.95" customHeight="1" spans="1:9">
      <c r="A50" s="7" t="s">
        <v>220</v>
      </c>
      <c r="B50" s="7"/>
      <c r="C50" s="22">
        <v>17</v>
      </c>
      <c r="D50" s="7" t="s">
        <v>154</v>
      </c>
      <c r="E50" s="7"/>
      <c r="F50" s="7"/>
      <c r="G50" s="7"/>
      <c r="H50" s="8" t="s">
        <v>156</v>
      </c>
      <c r="I50" s="8" t="s">
        <v>22</v>
      </c>
    </row>
    <row r="51" s="1" customFormat="1" ht="21.95" customHeight="1" spans="1:9">
      <c r="A51" s="7" t="s">
        <v>50</v>
      </c>
      <c r="B51" s="7"/>
      <c r="C51" s="7">
        <v>2</v>
      </c>
      <c r="D51" s="7" t="s">
        <v>154</v>
      </c>
      <c r="E51" s="7"/>
      <c r="F51" s="7"/>
      <c r="G51" s="7"/>
      <c r="H51" s="8" t="s">
        <v>156</v>
      </c>
      <c r="I51" s="8" t="s">
        <v>22</v>
      </c>
    </row>
    <row r="52" ht="18.75" spans="1:9">
      <c r="A52" s="7" t="s">
        <v>221</v>
      </c>
      <c r="B52" s="7"/>
      <c r="C52" s="7">
        <v>6</v>
      </c>
      <c r="D52" s="7" t="s">
        <v>222</v>
      </c>
      <c r="E52" s="7"/>
      <c r="F52" s="7"/>
      <c r="G52" s="7"/>
      <c r="H52" s="8" t="s">
        <v>156</v>
      </c>
      <c r="I52" s="8" t="s">
        <v>22</v>
      </c>
    </row>
    <row r="53" ht="18.75" spans="1:9">
      <c r="A53" s="7" t="s">
        <v>223</v>
      </c>
      <c r="B53" s="7" t="s">
        <v>224</v>
      </c>
      <c r="C53" s="7">
        <v>2</v>
      </c>
      <c r="D53" s="7" t="s">
        <v>222</v>
      </c>
      <c r="E53" s="7"/>
      <c r="F53" s="7"/>
      <c r="G53" s="7"/>
      <c r="H53" s="8" t="s">
        <v>156</v>
      </c>
      <c r="I53" s="8" t="s">
        <v>22</v>
      </c>
    </row>
    <row r="54" s="1" customFormat="1" ht="21.95" customHeight="1" spans="1:9">
      <c r="A54" s="7" t="s">
        <v>225</v>
      </c>
      <c r="B54" s="24"/>
      <c r="C54" s="7">
        <v>3</v>
      </c>
      <c r="D54" s="7" t="s">
        <v>154</v>
      </c>
      <c r="E54" s="7"/>
      <c r="F54" s="7"/>
      <c r="G54" s="7"/>
      <c r="H54" s="8" t="s">
        <v>156</v>
      </c>
      <c r="I54" s="8" t="s">
        <v>22</v>
      </c>
    </row>
    <row r="55" s="1" customFormat="1" ht="21.95" customHeight="1" spans="1:9">
      <c r="A55" s="7" t="s">
        <v>226</v>
      </c>
      <c r="B55" s="25" t="s">
        <v>227</v>
      </c>
      <c r="C55" s="7">
        <v>3</v>
      </c>
      <c r="D55" s="7" t="s">
        <v>154</v>
      </c>
      <c r="E55" s="7"/>
      <c r="F55" s="7"/>
      <c r="G55" s="7"/>
      <c r="H55" s="8" t="s">
        <v>156</v>
      </c>
      <c r="I55" s="8" t="s">
        <v>22</v>
      </c>
    </row>
    <row r="56" s="1" customFormat="1" ht="21.95" customHeight="1" spans="1:9">
      <c r="A56" s="7" t="s">
        <v>228</v>
      </c>
      <c r="B56" s="25"/>
      <c r="C56" s="7">
        <v>3</v>
      </c>
      <c r="D56" s="7" t="s">
        <v>154</v>
      </c>
      <c r="E56" s="7"/>
      <c r="F56" s="7"/>
      <c r="G56" s="7"/>
      <c r="H56" s="8" t="s">
        <v>156</v>
      </c>
      <c r="I56" s="8" t="s">
        <v>22</v>
      </c>
    </row>
    <row r="57" s="1" customFormat="1" ht="21.95" customHeight="1" spans="1:9">
      <c r="A57" s="7" t="s">
        <v>229</v>
      </c>
      <c r="B57" s="25" t="s">
        <v>230</v>
      </c>
      <c r="C57" s="7">
        <v>1</v>
      </c>
      <c r="D57" s="7" t="s">
        <v>154</v>
      </c>
      <c r="E57" s="7"/>
      <c r="F57" s="7"/>
      <c r="G57" s="7"/>
      <c r="H57" s="8" t="s">
        <v>156</v>
      </c>
      <c r="I57" s="8" t="s">
        <v>22</v>
      </c>
    </row>
    <row r="58" s="1" customFormat="1" ht="21.95" customHeight="1" spans="1:9">
      <c r="A58" s="7" t="s">
        <v>231</v>
      </c>
      <c r="B58" s="25"/>
      <c r="C58" s="7">
        <v>1</v>
      </c>
      <c r="D58" s="7" t="s">
        <v>154</v>
      </c>
      <c r="E58" s="7"/>
      <c r="F58" s="7"/>
      <c r="G58" s="7"/>
      <c r="H58" s="8" t="s">
        <v>156</v>
      </c>
      <c r="I58" s="8" t="s">
        <v>22</v>
      </c>
    </row>
    <row r="59" s="1" customFormat="1" ht="21.95" customHeight="1" spans="1:9">
      <c r="A59" s="7" t="s">
        <v>232</v>
      </c>
      <c r="B59" s="25" t="s">
        <v>233</v>
      </c>
      <c r="C59" s="7">
        <v>1</v>
      </c>
      <c r="D59" s="7" t="s">
        <v>154</v>
      </c>
      <c r="E59" s="7"/>
      <c r="F59" s="7"/>
      <c r="G59" s="7"/>
      <c r="H59" s="8" t="s">
        <v>156</v>
      </c>
      <c r="I59" s="8" t="s">
        <v>22</v>
      </c>
    </row>
    <row r="60" s="1" customFormat="1" ht="21.95" customHeight="1" spans="1:9">
      <c r="A60" s="7" t="s">
        <v>234</v>
      </c>
      <c r="B60" s="7" t="s">
        <v>235</v>
      </c>
      <c r="C60" s="7">
        <v>1</v>
      </c>
      <c r="D60" s="7" t="s">
        <v>154</v>
      </c>
      <c r="E60" s="7"/>
      <c r="F60" s="7"/>
      <c r="G60" s="7"/>
      <c r="H60" s="8" t="s">
        <v>156</v>
      </c>
      <c r="I60" s="8" t="s">
        <v>22</v>
      </c>
    </row>
    <row r="61" ht="18.75" spans="1:9">
      <c r="A61" s="7" t="s">
        <v>236</v>
      </c>
      <c r="B61" s="7" t="s">
        <v>237</v>
      </c>
      <c r="C61" s="7">
        <v>4</v>
      </c>
      <c r="D61" s="7" t="s">
        <v>149</v>
      </c>
      <c r="E61" s="7">
        <v>800</v>
      </c>
      <c r="F61" s="7">
        <v>3200</v>
      </c>
      <c r="G61" s="7"/>
      <c r="H61" s="8" t="s">
        <v>238</v>
      </c>
      <c r="I61" s="8" t="s">
        <v>22</v>
      </c>
    </row>
    <row r="62" ht="18.75" spans="1:9">
      <c r="A62" s="7" t="s">
        <v>239</v>
      </c>
      <c r="B62" s="7" t="s">
        <v>240</v>
      </c>
      <c r="C62" s="7">
        <v>1</v>
      </c>
      <c r="D62" s="7" t="s">
        <v>154</v>
      </c>
      <c r="E62" s="7">
        <v>11000</v>
      </c>
      <c r="F62" s="7">
        <v>11000</v>
      </c>
      <c r="G62" s="7"/>
      <c r="H62" s="8" t="s">
        <v>241</v>
      </c>
      <c r="I62" s="8" t="s">
        <v>22</v>
      </c>
    </row>
    <row r="63" ht="18.75" spans="1:9">
      <c r="A63" s="7" t="s">
        <v>242</v>
      </c>
      <c r="B63" s="7" t="s">
        <v>243</v>
      </c>
      <c r="C63" s="7">
        <v>7</v>
      </c>
      <c r="D63" s="7" t="s">
        <v>154</v>
      </c>
      <c r="E63" s="7">
        <v>2300</v>
      </c>
      <c r="F63" s="7">
        <f t="shared" ref="F63:F65" si="4">C63*E63</f>
        <v>16100</v>
      </c>
      <c r="G63" s="7"/>
      <c r="H63" s="8" t="s">
        <v>241</v>
      </c>
      <c r="I63" s="8" t="s">
        <v>22</v>
      </c>
    </row>
    <row r="64" ht="18.75" spans="1:9">
      <c r="A64" s="7" t="s">
        <v>244</v>
      </c>
      <c r="B64" s="7" t="s">
        <v>245</v>
      </c>
      <c r="C64" s="7">
        <v>5</v>
      </c>
      <c r="D64" s="7" t="s">
        <v>246</v>
      </c>
      <c r="E64" s="7">
        <v>6500</v>
      </c>
      <c r="F64" s="7">
        <f t="shared" si="4"/>
        <v>32500</v>
      </c>
      <c r="G64" s="7"/>
      <c r="H64" s="8" t="s">
        <v>241</v>
      </c>
      <c r="I64" s="8" t="s">
        <v>22</v>
      </c>
    </row>
    <row r="65" ht="18.75" spans="1:9">
      <c r="A65" s="7" t="s">
        <v>67</v>
      </c>
      <c r="B65" s="7" t="s">
        <v>247</v>
      </c>
      <c r="C65" s="7">
        <v>7</v>
      </c>
      <c r="D65" s="7" t="s">
        <v>154</v>
      </c>
      <c r="E65" s="7">
        <v>1100</v>
      </c>
      <c r="F65" s="7">
        <f t="shared" si="4"/>
        <v>7700</v>
      </c>
      <c r="G65" s="7"/>
      <c r="H65" s="8" t="s">
        <v>241</v>
      </c>
      <c r="I65" s="8" t="s">
        <v>22</v>
      </c>
    </row>
    <row r="66" ht="37.5" spans="1:9">
      <c r="A66" s="7" t="s">
        <v>248</v>
      </c>
      <c r="B66" s="27" t="s">
        <v>249</v>
      </c>
      <c r="C66" s="7">
        <v>1800</v>
      </c>
      <c r="D66" s="7" t="s">
        <v>149</v>
      </c>
      <c r="E66" s="7">
        <v>50</v>
      </c>
      <c r="F66" s="7">
        <v>90000</v>
      </c>
      <c r="G66" s="7"/>
      <c r="H66" s="8" t="s">
        <v>241</v>
      </c>
      <c r="I66" s="8" t="s">
        <v>22</v>
      </c>
    </row>
    <row r="67" s="1" customFormat="1" ht="21.95" customHeight="1" spans="1:9">
      <c r="A67" s="7" t="s">
        <v>250</v>
      </c>
      <c r="B67" s="7" t="s">
        <v>251</v>
      </c>
      <c r="C67" s="7">
        <v>1</v>
      </c>
      <c r="D67" s="7" t="s">
        <v>154</v>
      </c>
      <c r="E67" s="7">
        <v>6900</v>
      </c>
      <c r="F67" s="7">
        <f>C67*E67</f>
        <v>6900</v>
      </c>
      <c r="G67" s="7">
        <v>20160630</v>
      </c>
      <c r="H67" s="8" t="s">
        <v>252</v>
      </c>
      <c r="I67" s="23" t="s">
        <v>77</v>
      </c>
    </row>
    <row r="68" s="1" customFormat="1" ht="21.95" customHeight="1" spans="1:9">
      <c r="A68" s="7" t="s">
        <v>253</v>
      </c>
      <c r="B68" s="7" t="s">
        <v>254</v>
      </c>
      <c r="C68" s="7">
        <v>1</v>
      </c>
      <c r="D68" s="7" t="s">
        <v>166</v>
      </c>
      <c r="E68" s="7">
        <v>300</v>
      </c>
      <c r="F68" s="7">
        <f>C68*E68</f>
        <v>300</v>
      </c>
      <c r="G68" s="7" t="s">
        <v>159</v>
      </c>
      <c r="H68" s="8" t="s">
        <v>252</v>
      </c>
      <c r="I68" s="23" t="s">
        <v>77</v>
      </c>
    </row>
    <row r="69" s="1" customFormat="1" ht="21.95" customHeight="1" spans="1:9">
      <c r="A69" s="7" t="s">
        <v>255</v>
      </c>
      <c r="B69" s="7"/>
      <c r="C69" s="7">
        <v>1</v>
      </c>
      <c r="D69" s="7" t="s">
        <v>171</v>
      </c>
      <c r="E69" s="7"/>
      <c r="F69" s="7"/>
      <c r="G69" s="7"/>
      <c r="H69" s="8" t="s">
        <v>252</v>
      </c>
      <c r="I69" s="23" t="s">
        <v>77</v>
      </c>
    </row>
    <row r="70" s="1" customFormat="1" ht="21.95" customHeight="1" spans="1:9">
      <c r="A70" s="7" t="s">
        <v>24</v>
      </c>
      <c r="B70" s="7" t="s">
        <v>256</v>
      </c>
      <c r="C70" s="7">
        <v>1</v>
      </c>
      <c r="D70" s="7" t="s">
        <v>154</v>
      </c>
      <c r="E70" s="7">
        <v>3638</v>
      </c>
      <c r="F70" s="7">
        <v>3638</v>
      </c>
      <c r="G70" s="7" t="s">
        <v>257</v>
      </c>
      <c r="H70" s="8" t="s">
        <v>258</v>
      </c>
      <c r="I70" s="8" t="s">
        <v>22</v>
      </c>
    </row>
    <row r="71" s="1" customFormat="1" ht="21.95" customHeight="1" spans="1:9">
      <c r="A71" s="7" t="s">
        <v>259</v>
      </c>
      <c r="B71" s="7" t="s">
        <v>260</v>
      </c>
      <c r="C71" s="7">
        <v>1</v>
      </c>
      <c r="D71" s="7" t="s">
        <v>154</v>
      </c>
      <c r="E71" s="7">
        <v>135</v>
      </c>
      <c r="F71" s="7">
        <f>C71*E71</f>
        <v>135</v>
      </c>
      <c r="G71" s="7" t="s">
        <v>159</v>
      </c>
      <c r="H71" s="8" t="s">
        <v>258</v>
      </c>
      <c r="I71" s="8" t="s">
        <v>22</v>
      </c>
    </row>
    <row r="72" s="1" customFormat="1" ht="21.95" customHeight="1" spans="1:9">
      <c r="A72" s="7" t="s">
        <v>261</v>
      </c>
      <c r="B72" s="7"/>
      <c r="C72" s="7">
        <v>2</v>
      </c>
      <c r="D72" s="7" t="s">
        <v>154</v>
      </c>
      <c r="E72" s="7">
        <v>599</v>
      </c>
      <c r="F72" s="7">
        <f>C72*E72</f>
        <v>1198</v>
      </c>
      <c r="G72" s="7" t="s">
        <v>262</v>
      </c>
      <c r="H72" s="8" t="s">
        <v>263</v>
      </c>
      <c r="I72" s="8" t="s">
        <v>22</v>
      </c>
    </row>
    <row r="73" s="1" customFormat="1" ht="21.95" customHeight="1" spans="1:9">
      <c r="A73" s="7" t="s">
        <v>122</v>
      </c>
      <c r="B73" s="7" t="s">
        <v>264</v>
      </c>
      <c r="C73" s="7">
        <v>2</v>
      </c>
      <c r="D73" s="7" t="s">
        <v>154</v>
      </c>
      <c r="E73" s="7"/>
      <c r="F73" s="7"/>
      <c r="G73" s="7"/>
      <c r="H73" s="8" t="s">
        <v>263</v>
      </c>
      <c r="I73" s="8" t="s">
        <v>22</v>
      </c>
    </row>
    <row r="74" ht="26.1" customHeight="1" spans="1:9">
      <c r="A74" s="7" t="s">
        <v>265</v>
      </c>
      <c r="B74" s="7" t="s">
        <v>266</v>
      </c>
      <c r="C74" s="7">
        <v>1</v>
      </c>
      <c r="D74" s="7" t="s">
        <v>154</v>
      </c>
      <c r="E74" s="7">
        <v>1380</v>
      </c>
      <c r="F74" s="7">
        <f t="shared" ref="F74:F111" si="5">C74*E74</f>
        <v>1380</v>
      </c>
      <c r="G74" s="7">
        <v>20101231</v>
      </c>
      <c r="H74" s="8" t="s">
        <v>267</v>
      </c>
      <c r="I74" s="8" t="s">
        <v>22</v>
      </c>
    </row>
    <row r="75" ht="26.1" customHeight="1" spans="1:9">
      <c r="A75" s="22" t="s">
        <v>268</v>
      </c>
      <c r="B75" s="22" t="s">
        <v>269</v>
      </c>
      <c r="C75" s="7">
        <v>1</v>
      </c>
      <c r="D75" s="7" t="s">
        <v>154</v>
      </c>
      <c r="E75" s="7">
        <v>7100</v>
      </c>
      <c r="F75" s="7">
        <f t="shared" si="5"/>
        <v>7100</v>
      </c>
      <c r="G75" s="7" t="s">
        <v>270</v>
      </c>
      <c r="H75" s="8" t="s">
        <v>271</v>
      </c>
      <c r="I75" s="8" t="s">
        <v>22</v>
      </c>
    </row>
    <row r="76" s="1" customFormat="1" ht="21.95" customHeight="1" spans="1:9">
      <c r="A76" s="7" t="s">
        <v>136</v>
      </c>
      <c r="B76" s="7"/>
      <c r="C76" s="7">
        <v>3</v>
      </c>
      <c r="D76" s="7" t="s">
        <v>171</v>
      </c>
      <c r="E76" s="7">
        <v>260</v>
      </c>
      <c r="F76" s="7">
        <f t="shared" si="5"/>
        <v>780</v>
      </c>
      <c r="G76" s="7" t="s">
        <v>159</v>
      </c>
      <c r="H76" s="8" t="s">
        <v>267</v>
      </c>
      <c r="I76" s="8" t="s">
        <v>22</v>
      </c>
    </row>
    <row r="77" s="1" customFormat="1" ht="21.95" customHeight="1" spans="1:9">
      <c r="A77" s="7" t="s">
        <v>272</v>
      </c>
      <c r="B77" s="7" t="s">
        <v>273</v>
      </c>
      <c r="C77" s="7">
        <v>1</v>
      </c>
      <c r="D77" s="7" t="s">
        <v>171</v>
      </c>
      <c r="E77" s="7">
        <v>1830</v>
      </c>
      <c r="F77" s="7">
        <f t="shared" si="5"/>
        <v>1830</v>
      </c>
      <c r="G77" s="7" t="s">
        <v>274</v>
      </c>
      <c r="H77" s="8" t="s">
        <v>267</v>
      </c>
      <c r="I77" s="8" t="s">
        <v>22</v>
      </c>
    </row>
    <row r="78" s="1" customFormat="1" ht="21.95" customHeight="1" spans="1:9">
      <c r="A78" s="7" t="s">
        <v>210</v>
      </c>
      <c r="B78" s="7"/>
      <c r="C78" s="7">
        <v>5</v>
      </c>
      <c r="D78" s="7"/>
      <c r="E78" s="7">
        <v>700</v>
      </c>
      <c r="F78" s="7">
        <f t="shared" si="5"/>
        <v>3500</v>
      </c>
      <c r="G78" s="7" t="s">
        <v>159</v>
      </c>
      <c r="H78" s="8" t="s">
        <v>267</v>
      </c>
      <c r="I78" s="8" t="s">
        <v>22</v>
      </c>
    </row>
    <row r="79" s="1" customFormat="1" ht="21.95" customHeight="1" spans="1:9">
      <c r="A79" s="7" t="s">
        <v>275</v>
      </c>
      <c r="B79" s="7" t="s">
        <v>276</v>
      </c>
      <c r="C79" s="7">
        <v>4</v>
      </c>
      <c r="D79" s="7" t="s">
        <v>171</v>
      </c>
      <c r="E79" s="7">
        <v>130</v>
      </c>
      <c r="F79" s="7">
        <f t="shared" si="5"/>
        <v>520</v>
      </c>
      <c r="G79" s="7" t="s">
        <v>277</v>
      </c>
      <c r="H79" s="8" t="s">
        <v>267</v>
      </c>
      <c r="I79" s="8" t="s">
        <v>22</v>
      </c>
    </row>
    <row r="80" s="1" customFormat="1" ht="21.95" customHeight="1" spans="1:9">
      <c r="A80" s="7" t="s">
        <v>275</v>
      </c>
      <c r="B80" s="7" t="s">
        <v>278</v>
      </c>
      <c r="C80" s="7">
        <v>2</v>
      </c>
      <c r="D80" s="7" t="s">
        <v>171</v>
      </c>
      <c r="E80" s="7">
        <v>130</v>
      </c>
      <c r="F80" s="7">
        <f t="shared" si="5"/>
        <v>260</v>
      </c>
      <c r="G80" s="7" t="s">
        <v>277</v>
      </c>
      <c r="H80" s="8" t="s">
        <v>267</v>
      </c>
      <c r="I80" s="8" t="s">
        <v>22</v>
      </c>
    </row>
    <row r="81" s="1" customFormat="1" ht="21.95" customHeight="1" spans="1:9">
      <c r="A81" s="7" t="s">
        <v>48</v>
      </c>
      <c r="B81" s="7" t="s">
        <v>279</v>
      </c>
      <c r="C81" s="7">
        <v>1</v>
      </c>
      <c r="D81" s="7" t="s">
        <v>154</v>
      </c>
      <c r="E81" s="7">
        <v>5000</v>
      </c>
      <c r="F81" s="7">
        <f t="shared" si="5"/>
        <v>5000</v>
      </c>
      <c r="G81" s="7" t="s">
        <v>159</v>
      </c>
      <c r="H81" s="8" t="s">
        <v>267</v>
      </c>
      <c r="I81" s="8" t="s">
        <v>22</v>
      </c>
    </row>
    <row r="82" s="1" customFormat="1" ht="21.95" customHeight="1" spans="1:9">
      <c r="A82" s="7" t="s">
        <v>280</v>
      </c>
      <c r="B82" s="7" t="s">
        <v>281</v>
      </c>
      <c r="C82" s="7">
        <v>1</v>
      </c>
      <c r="D82" s="7" t="s">
        <v>246</v>
      </c>
      <c r="E82" s="7">
        <v>10000</v>
      </c>
      <c r="F82" s="7">
        <f t="shared" si="5"/>
        <v>10000</v>
      </c>
      <c r="G82" s="7" t="s">
        <v>159</v>
      </c>
      <c r="H82" s="8" t="s">
        <v>267</v>
      </c>
      <c r="I82" s="8" t="s">
        <v>22</v>
      </c>
    </row>
    <row r="83" s="1" customFormat="1" ht="21.95" customHeight="1" spans="1:9">
      <c r="A83" s="7" t="s">
        <v>282</v>
      </c>
      <c r="B83" s="7" t="s">
        <v>283</v>
      </c>
      <c r="C83" s="7">
        <v>1</v>
      </c>
      <c r="D83" s="7" t="s">
        <v>154</v>
      </c>
      <c r="E83" s="7">
        <v>500</v>
      </c>
      <c r="F83" s="7">
        <f t="shared" si="5"/>
        <v>500</v>
      </c>
      <c r="G83" s="7" t="s">
        <v>159</v>
      </c>
      <c r="H83" s="8" t="s">
        <v>267</v>
      </c>
      <c r="I83" s="8" t="s">
        <v>22</v>
      </c>
    </row>
    <row r="84" s="1" customFormat="1" ht="21.95" customHeight="1" spans="1:9">
      <c r="A84" s="7" t="s">
        <v>284</v>
      </c>
      <c r="B84" s="7" t="s">
        <v>285</v>
      </c>
      <c r="C84" s="7">
        <v>1</v>
      </c>
      <c r="D84" s="7" t="s">
        <v>154</v>
      </c>
      <c r="E84" s="7">
        <v>750</v>
      </c>
      <c r="F84" s="7">
        <f t="shared" si="5"/>
        <v>750</v>
      </c>
      <c r="G84" s="7" t="s">
        <v>159</v>
      </c>
      <c r="H84" s="8" t="s">
        <v>267</v>
      </c>
      <c r="I84" s="8" t="s">
        <v>22</v>
      </c>
    </row>
    <row r="85" s="1" customFormat="1" ht="21.95" customHeight="1" spans="1:9">
      <c r="A85" s="7" t="s">
        <v>67</v>
      </c>
      <c r="B85" s="7" t="s">
        <v>286</v>
      </c>
      <c r="C85" s="7">
        <v>1</v>
      </c>
      <c r="D85" s="7" t="s">
        <v>154</v>
      </c>
      <c r="E85" s="7">
        <v>2000</v>
      </c>
      <c r="F85" s="7">
        <f t="shared" si="5"/>
        <v>2000</v>
      </c>
      <c r="G85" s="7" t="s">
        <v>159</v>
      </c>
      <c r="H85" s="8" t="s">
        <v>267</v>
      </c>
      <c r="I85" s="8" t="s">
        <v>22</v>
      </c>
    </row>
    <row r="86" s="1" customFormat="1" ht="21.95" customHeight="1" spans="1:9">
      <c r="A86" s="7" t="s">
        <v>242</v>
      </c>
      <c r="B86" s="7" t="s">
        <v>287</v>
      </c>
      <c r="C86" s="7">
        <v>1</v>
      </c>
      <c r="D86" s="7" t="s">
        <v>154</v>
      </c>
      <c r="E86" s="7">
        <v>4000</v>
      </c>
      <c r="F86" s="7">
        <f t="shared" si="5"/>
        <v>4000</v>
      </c>
      <c r="G86" s="7" t="s">
        <v>159</v>
      </c>
      <c r="H86" s="8" t="s">
        <v>267</v>
      </c>
      <c r="I86" s="8" t="s">
        <v>22</v>
      </c>
    </row>
    <row r="87" s="1" customFormat="1" ht="21.95" customHeight="1" spans="1:9">
      <c r="A87" s="7" t="s">
        <v>288</v>
      </c>
      <c r="B87" s="7" t="s">
        <v>289</v>
      </c>
      <c r="C87" s="7">
        <v>1</v>
      </c>
      <c r="D87" s="7" t="s">
        <v>154</v>
      </c>
      <c r="E87" s="7">
        <v>800</v>
      </c>
      <c r="F87" s="7">
        <f t="shared" si="5"/>
        <v>800</v>
      </c>
      <c r="G87" s="7" t="s">
        <v>159</v>
      </c>
      <c r="H87" s="8" t="s">
        <v>267</v>
      </c>
      <c r="I87" s="8" t="s">
        <v>22</v>
      </c>
    </row>
    <row r="88" s="1" customFormat="1" ht="21.95" customHeight="1" spans="1:9">
      <c r="A88" s="7" t="s">
        <v>290</v>
      </c>
      <c r="B88" s="7" t="s">
        <v>291</v>
      </c>
      <c r="C88" s="7">
        <v>1</v>
      </c>
      <c r="D88" s="7" t="s">
        <v>154</v>
      </c>
      <c r="E88" s="7">
        <v>380</v>
      </c>
      <c r="F88" s="7">
        <f t="shared" si="5"/>
        <v>380</v>
      </c>
      <c r="G88" s="7" t="s">
        <v>159</v>
      </c>
      <c r="H88" s="8" t="s">
        <v>267</v>
      </c>
      <c r="I88" s="8" t="s">
        <v>22</v>
      </c>
    </row>
    <row r="89" s="1" customFormat="1" ht="21.95" customHeight="1" spans="1:9">
      <c r="A89" s="7" t="s">
        <v>290</v>
      </c>
      <c r="B89" s="7" t="s">
        <v>292</v>
      </c>
      <c r="C89" s="7">
        <v>1</v>
      </c>
      <c r="D89" s="7" t="s">
        <v>154</v>
      </c>
      <c r="E89" s="7">
        <v>380</v>
      </c>
      <c r="F89" s="7">
        <f t="shared" si="5"/>
        <v>380</v>
      </c>
      <c r="G89" s="7" t="s">
        <v>159</v>
      </c>
      <c r="H89" s="8" t="s">
        <v>267</v>
      </c>
      <c r="I89" s="8" t="s">
        <v>22</v>
      </c>
    </row>
    <row r="90" s="1" customFormat="1" ht="21.95" customHeight="1" spans="1:9">
      <c r="A90" s="7" t="s">
        <v>290</v>
      </c>
      <c r="B90" s="7" t="s">
        <v>293</v>
      </c>
      <c r="C90" s="7">
        <v>1</v>
      </c>
      <c r="D90" s="7" t="s">
        <v>154</v>
      </c>
      <c r="E90" s="7">
        <v>380</v>
      </c>
      <c r="F90" s="7">
        <f t="shared" si="5"/>
        <v>380</v>
      </c>
      <c r="G90" s="7" t="s">
        <v>159</v>
      </c>
      <c r="H90" s="8" t="s">
        <v>267</v>
      </c>
      <c r="I90" s="8" t="s">
        <v>22</v>
      </c>
    </row>
    <row r="91" s="1" customFormat="1" ht="21.95" customHeight="1" spans="1:9">
      <c r="A91" s="7" t="s">
        <v>290</v>
      </c>
      <c r="B91" s="7" t="s">
        <v>294</v>
      </c>
      <c r="C91" s="7">
        <v>1</v>
      </c>
      <c r="D91" s="7" t="s">
        <v>154</v>
      </c>
      <c r="E91" s="7">
        <v>380</v>
      </c>
      <c r="F91" s="7">
        <f t="shared" si="5"/>
        <v>380</v>
      </c>
      <c r="G91" s="7" t="s">
        <v>159</v>
      </c>
      <c r="H91" s="8" t="s">
        <v>267</v>
      </c>
      <c r="I91" s="8" t="s">
        <v>22</v>
      </c>
    </row>
    <row r="92" s="1" customFormat="1" ht="21.95" customHeight="1" spans="1:9">
      <c r="A92" s="7" t="s">
        <v>295</v>
      </c>
      <c r="B92" s="7" t="s">
        <v>296</v>
      </c>
      <c r="C92" s="7">
        <v>1</v>
      </c>
      <c r="D92" s="7" t="s">
        <v>154</v>
      </c>
      <c r="E92" s="7">
        <v>380</v>
      </c>
      <c r="F92" s="7">
        <f t="shared" si="5"/>
        <v>380</v>
      </c>
      <c r="G92" s="7" t="s">
        <v>159</v>
      </c>
      <c r="H92" s="8" t="s">
        <v>267</v>
      </c>
      <c r="I92" s="8" t="s">
        <v>22</v>
      </c>
    </row>
    <row r="93" s="1" customFormat="1" ht="21.95" customHeight="1" spans="1:9">
      <c r="A93" s="7" t="s">
        <v>297</v>
      </c>
      <c r="B93" s="7"/>
      <c r="C93" s="7">
        <v>1</v>
      </c>
      <c r="D93" s="7" t="s">
        <v>298</v>
      </c>
      <c r="E93" s="7">
        <v>2920</v>
      </c>
      <c r="F93" s="7">
        <f t="shared" si="5"/>
        <v>2920</v>
      </c>
      <c r="G93" s="7" t="s">
        <v>299</v>
      </c>
      <c r="H93" s="8" t="s">
        <v>267</v>
      </c>
      <c r="I93" s="8" t="s">
        <v>22</v>
      </c>
    </row>
    <row r="94" s="1" customFormat="1" ht="21.95" customHeight="1" spans="1:9">
      <c r="A94" s="7" t="s">
        <v>300</v>
      </c>
      <c r="B94" s="7" t="s">
        <v>301</v>
      </c>
      <c r="C94" s="7">
        <v>1</v>
      </c>
      <c r="D94" s="7" t="s">
        <v>171</v>
      </c>
      <c r="E94" s="7">
        <v>460</v>
      </c>
      <c r="F94" s="7">
        <f t="shared" si="5"/>
        <v>460</v>
      </c>
      <c r="G94" s="7" t="s">
        <v>209</v>
      </c>
      <c r="H94" s="8" t="s">
        <v>267</v>
      </c>
      <c r="I94" s="8" t="s">
        <v>22</v>
      </c>
    </row>
    <row r="95" s="1" customFormat="1" ht="21.95" customHeight="1" spans="1:9">
      <c r="A95" s="7" t="s">
        <v>302</v>
      </c>
      <c r="B95" s="7" t="s">
        <v>303</v>
      </c>
      <c r="C95" s="7">
        <v>3</v>
      </c>
      <c r="D95" s="7" t="s">
        <v>171</v>
      </c>
      <c r="E95" s="7">
        <v>175</v>
      </c>
      <c r="F95" s="7">
        <f t="shared" si="5"/>
        <v>525</v>
      </c>
      <c r="G95" s="7" t="s">
        <v>209</v>
      </c>
      <c r="H95" s="8" t="s">
        <v>267</v>
      </c>
      <c r="I95" s="8" t="s">
        <v>22</v>
      </c>
    </row>
    <row r="96" s="1" customFormat="1" ht="21.95" customHeight="1" spans="1:9">
      <c r="A96" s="7" t="s">
        <v>304</v>
      </c>
      <c r="B96" s="7"/>
      <c r="C96" s="7">
        <v>5</v>
      </c>
      <c r="D96" s="7" t="s">
        <v>171</v>
      </c>
      <c r="E96" s="7">
        <v>120</v>
      </c>
      <c r="F96" s="7">
        <f t="shared" si="5"/>
        <v>600</v>
      </c>
      <c r="G96" s="7" t="s">
        <v>270</v>
      </c>
      <c r="H96" s="8" t="s">
        <v>267</v>
      </c>
      <c r="I96" s="8" t="s">
        <v>22</v>
      </c>
    </row>
    <row r="97" s="1" customFormat="1" ht="21.95" customHeight="1" spans="1:9">
      <c r="A97" s="7" t="s">
        <v>305</v>
      </c>
      <c r="B97" s="7"/>
      <c r="C97" s="7">
        <v>2</v>
      </c>
      <c r="D97" s="7" t="s">
        <v>171</v>
      </c>
      <c r="E97" s="7">
        <v>390</v>
      </c>
      <c r="F97" s="7">
        <f t="shared" si="5"/>
        <v>780</v>
      </c>
      <c r="G97" s="7" t="s">
        <v>270</v>
      </c>
      <c r="H97" s="8" t="s">
        <v>267</v>
      </c>
      <c r="I97" s="8" t="s">
        <v>22</v>
      </c>
    </row>
    <row r="98" s="1" customFormat="1" ht="21.95" customHeight="1" spans="1:9">
      <c r="A98" s="7" t="s">
        <v>226</v>
      </c>
      <c r="B98" s="7" t="s">
        <v>306</v>
      </c>
      <c r="C98" s="7">
        <v>1</v>
      </c>
      <c r="D98" s="7" t="s">
        <v>171</v>
      </c>
      <c r="E98" s="7">
        <v>400</v>
      </c>
      <c r="F98" s="7">
        <f t="shared" si="5"/>
        <v>400</v>
      </c>
      <c r="G98" s="7" t="s">
        <v>159</v>
      </c>
      <c r="H98" s="8" t="s">
        <v>267</v>
      </c>
      <c r="I98" s="8" t="s">
        <v>22</v>
      </c>
    </row>
    <row r="99" s="1" customFormat="1" ht="21.95" customHeight="1" spans="1:9">
      <c r="A99" s="7" t="s">
        <v>307</v>
      </c>
      <c r="B99" s="7" t="s">
        <v>308</v>
      </c>
      <c r="C99" s="7">
        <v>1</v>
      </c>
      <c r="D99" s="7" t="s">
        <v>154</v>
      </c>
      <c r="E99" s="7">
        <v>1200</v>
      </c>
      <c r="F99" s="7">
        <f t="shared" si="5"/>
        <v>1200</v>
      </c>
      <c r="G99" s="7" t="s">
        <v>159</v>
      </c>
      <c r="H99" s="8" t="s">
        <v>267</v>
      </c>
      <c r="I99" s="8" t="s">
        <v>22</v>
      </c>
    </row>
    <row r="100" s="1" customFormat="1" ht="21.95" customHeight="1" spans="1:9">
      <c r="A100" s="7" t="s">
        <v>309</v>
      </c>
      <c r="B100" s="7"/>
      <c r="C100" s="7">
        <v>1</v>
      </c>
      <c r="D100" s="7" t="s">
        <v>154</v>
      </c>
      <c r="E100" s="7">
        <v>600</v>
      </c>
      <c r="F100" s="7">
        <f t="shared" si="5"/>
        <v>600</v>
      </c>
      <c r="G100" s="7" t="s">
        <v>159</v>
      </c>
      <c r="H100" s="8" t="s">
        <v>267</v>
      </c>
      <c r="I100" s="8" t="s">
        <v>22</v>
      </c>
    </row>
    <row r="101" s="1" customFormat="1" ht="21.95" customHeight="1" spans="1:9">
      <c r="A101" s="7" t="s">
        <v>309</v>
      </c>
      <c r="B101" s="7" t="s">
        <v>310</v>
      </c>
      <c r="C101" s="7">
        <v>1</v>
      </c>
      <c r="D101" s="7" t="s">
        <v>154</v>
      </c>
      <c r="E101" s="7">
        <v>600</v>
      </c>
      <c r="F101" s="7">
        <f t="shared" si="5"/>
        <v>600</v>
      </c>
      <c r="G101" s="7" t="s">
        <v>159</v>
      </c>
      <c r="H101" s="8" t="s">
        <v>267</v>
      </c>
      <c r="I101" s="8" t="s">
        <v>22</v>
      </c>
    </row>
    <row r="102" s="1" customFormat="1" ht="21.95" customHeight="1" spans="1:9">
      <c r="A102" s="7" t="s">
        <v>268</v>
      </c>
      <c r="B102" s="7" t="s">
        <v>311</v>
      </c>
      <c r="C102" s="7">
        <v>1</v>
      </c>
      <c r="D102" s="7" t="s">
        <v>154</v>
      </c>
      <c r="E102" s="7">
        <v>10000</v>
      </c>
      <c r="F102" s="7">
        <f t="shared" si="5"/>
        <v>10000</v>
      </c>
      <c r="G102" s="7" t="s">
        <v>159</v>
      </c>
      <c r="H102" s="8" t="s">
        <v>267</v>
      </c>
      <c r="I102" s="8" t="s">
        <v>22</v>
      </c>
    </row>
    <row r="103" s="1" customFormat="1" ht="21.95" customHeight="1" spans="1:9">
      <c r="A103" s="7" t="s">
        <v>268</v>
      </c>
      <c r="B103" s="7" t="s">
        <v>312</v>
      </c>
      <c r="C103" s="7">
        <v>1</v>
      </c>
      <c r="D103" s="7" t="s">
        <v>154</v>
      </c>
      <c r="E103" s="7">
        <v>10000</v>
      </c>
      <c r="F103" s="7">
        <f t="shared" si="5"/>
        <v>10000</v>
      </c>
      <c r="G103" s="7" t="s">
        <v>159</v>
      </c>
      <c r="H103" s="8" t="s">
        <v>267</v>
      </c>
      <c r="I103" s="8" t="s">
        <v>22</v>
      </c>
    </row>
    <row r="104" s="1" customFormat="1" ht="21.95" customHeight="1" spans="1:9">
      <c r="A104" s="7" t="s">
        <v>50</v>
      </c>
      <c r="B104" s="7" t="s">
        <v>313</v>
      </c>
      <c r="C104" s="7">
        <v>1</v>
      </c>
      <c r="D104" s="7" t="s">
        <v>154</v>
      </c>
      <c r="E104" s="7">
        <v>800</v>
      </c>
      <c r="F104" s="7">
        <f t="shared" si="5"/>
        <v>800</v>
      </c>
      <c r="G104" s="7" t="s">
        <v>159</v>
      </c>
      <c r="H104" s="8" t="s">
        <v>267</v>
      </c>
      <c r="I104" s="8" t="s">
        <v>22</v>
      </c>
    </row>
    <row r="105" s="1" customFormat="1" ht="21.95" customHeight="1" spans="1:9">
      <c r="A105" s="7" t="s">
        <v>314</v>
      </c>
      <c r="B105" s="7" t="s">
        <v>315</v>
      </c>
      <c r="C105" s="7">
        <v>1</v>
      </c>
      <c r="D105" s="7" t="s">
        <v>154</v>
      </c>
      <c r="E105" s="7">
        <v>800</v>
      </c>
      <c r="F105" s="7">
        <f t="shared" si="5"/>
        <v>800</v>
      </c>
      <c r="G105" s="7" t="s">
        <v>159</v>
      </c>
      <c r="H105" s="8" t="s">
        <v>267</v>
      </c>
      <c r="I105" s="8" t="s">
        <v>22</v>
      </c>
    </row>
    <row r="106" s="1" customFormat="1" ht="21.95" customHeight="1" spans="1:9">
      <c r="A106" s="7" t="s">
        <v>316</v>
      </c>
      <c r="B106" s="7" t="s">
        <v>317</v>
      </c>
      <c r="C106" s="7">
        <v>1</v>
      </c>
      <c r="D106" s="7" t="s">
        <v>171</v>
      </c>
      <c r="E106" s="7">
        <v>200</v>
      </c>
      <c r="F106" s="7">
        <f t="shared" si="5"/>
        <v>200</v>
      </c>
      <c r="G106" s="7" t="s">
        <v>159</v>
      </c>
      <c r="H106" s="8" t="s">
        <v>267</v>
      </c>
      <c r="I106" s="8" t="s">
        <v>22</v>
      </c>
    </row>
    <row r="107" s="1" customFormat="1" ht="21.95" customHeight="1" spans="1:9">
      <c r="A107" s="7" t="s">
        <v>318</v>
      </c>
      <c r="B107" s="7" t="s">
        <v>319</v>
      </c>
      <c r="C107" s="7">
        <v>1</v>
      </c>
      <c r="D107" s="7" t="s">
        <v>171</v>
      </c>
      <c r="E107" s="7">
        <v>100</v>
      </c>
      <c r="F107" s="7">
        <f t="shared" si="5"/>
        <v>100</v>
      </c>
      <c r="G107" s="7" t="s">
        <v>159</v>
      </c>
      <c r="H107" s="8" t="s">
        <v>267</v>
      </c>
      <c r="I107" s="8" t="s">
        <v>22</v>
      </c>
    </row>
    <row r="108" s="1" customFormat="1" ht="21.95" customHeight="1" spans="1:9">
      <c r="A108" s="7" t="s">
        <v>242</v>
      </c>
      <c r="B108" s="7" t="s">
        <v>320</v>
      </c>
      <c r="C108" s="7">
        <v>2</v>
      </c>
      <c r="D108" s="7" t="s">
        <v>154</v>
      </c>
      <c r="E108" s="7">
        <v>5000</v>
      </c>
      <c r="F108" s="7">
        <f t="shared" si="5"/>
        <v>10000</v>
      </c>
      <c r="G108" s="7" t="s">
        <v>159</v>
      </c>
      <c r="H108" s="8" t="s">
        <v>267</v>
      </c>
      <c r="I108" s="8" t="s">
        <v>22</v>
      </c>
    </row>
    <row r="109" s="1" customFormat="1" ht="21.95" customHeight="1" spans="1:9">
      <c r="A109" s="7" t="s">
        <v>207</v>
      </c>
      <c r="B109" s="7"/>
      <c r="C109" s="7">
        <v>4</v>
      </c>
      <c r="D109" s="7" t="s">
        <v>154</v>
      </c>
      <c r="E109" s="7">
        <v>2800</v>
      </c>
      <c r="F109" s="7">
        <f t="shared" si="5"/>
        <v>11200</v>
      </c>
      <c r="G109" s="7" t="s">
        <v>159</v>
      </c>
      <c r="H109" s="8" t="s">
        <v>267</v>
      </c>
      <c r="I109" s="8" t="s">
        <v>22</v>
      </c>
    </row>
    <row r="110" s="1" customFormat="1" ht="21.95" customHeight="1" spans="1:9">
      <c r="A110" s="7" t="s">
        <v>221</v>
      </c>
      <c r="B110" s="7"/>
      <c r="C110" s="7">
        <v>6</v>
      </c>
      <c r="D110" s="7" t="s">
        <v>171</v>
      </c>
      <c r="E110" s="7">
        <v>50</v>
      </c>
      <c r="F110" s="7">
        <f t="shared" si="5"/>
        <v>300</v>
      </c>
      <c r="G110" s="7" t="s">
        <v>159</v>
      </c>
      <c r="H110" s="8" t="s">
        <v>267</v>
      </c>
      <c r="I110" s="8" t="s">
        <v>22</v>
      </c>
    </row>
    <row r="111" s="1" customFormat="1" ht="21.95" customHeight="1" spans="1:9">
      <c r="A111" s="7" t="s">
        <v>210</v>
      </c>
      <c r="B111" s="7"/>
      <c r="C111" s="7">
        <v>4</v>
      </c>
      <c r="D111" s="7" t="s">
        <v>154</v>
      </c>
      <c r="E111" s="7">
        <v>800</v>
      </c>
      <c r="F111" s="7">
        <f t="shared" si="5"/>
        <v>3200</v>
      </c>
      <c r="G111" s="7" t="s">
        <v>159</v>
      </c>
      <c r="H111" s="8" t="s">
        <v>267</v>
      </c>
      <c r="I111" s="8" t="s">
        <v>22</v>
      </c>
    </row>
    <row r="112" s="1" customFormat="1" ht="21.95" customHeight="1" spans="1:9">
      <c r="A112" s="7" t="s">
        <v>210</v>
      </c>
      <c r="B112" s="7" t="s">
        <v>321</v>
      </c>
      <c r="C112" s="7">
        <v>1</v>
      </c>
      <c r="D112" s="7" t="s">
        <v>154</v>
      </c>
      <c r="E112" s="7"/>
      <c r="F112" s="7">
        <v>920</v>
      </c>
      <c r="G112" s="7"/>
      <c r="H112" s="8" t="s">
        <v>267</v>
      </c>
      <c r="I112" s="8" t="s">
        <v>22</v>
      </c>
    </row>
    <row r="113" s="1" customFormat="1" ht="21.95" customHeight="1" spans="1:9">
      <c r="A113" s="7" t="s">
        <v>24</v>
      </c>
      <c r="B113" s="7" t="s">
        <v>208</v>
      </c>
      <c r="C113" s="7">
        <v>2</v>
      </c>
      <c r="D113" s="7" t="s">
        <v>154</v>
      </c>
      <c r="E113" s="7"/>
      <c r="F113" s="7">
        <v>9028</v>
      </c>
      <c r="G113" s="7" t="s">
        <v>209</v>
      </c>
      <c r="H113" s="8" t="s">
        <v>267</v>
      </c>
      <c r="I113" s="8" t="s">
        <v>22</v>
      </c>
    </row>
    <row r="114" s="1" customFormat="1" ht="21.95" customHeight="1" spans="1:9">
      <c r="A114" s="7" t="s">
        <v>322</v>
      </c>
      <c r="B114" s="7" t="s">
        <v>323</v>
      </c>
      <c r="C114" s="7">
        <v>1</v>
      </c>
      <c r="D114" s="7" t="s">
        <v>154</v>
      </c>
      <c r="E114" s="7"/>
      <c r="F114" s="7">
        <v>5680</v>
      </c>
      <c r="G114" s="7"/>
      <c r="H114" s="8" t="s">
        <v>267</v>
      </c>
      <c r="I114" s="8" t="s">
        <v>22</v>
      </c>
    </row>
    <row r="115" s="1" customFormat="1" ht="21.95" customHeight="1" spans="1:9">
      <c r="A115" s="7" t="s">
        <v>34</v>
      </c>
      <c r="B115" s="7" t="s">
        <v>324</v>
      </c>
      <c r="C115" s="7">
        <v>2</v>
      </c>
      <c r="D115" s="7" t="s">
        <v>154</v>
      </c>
      <c r="E115" s="7"/>
      <c r="F115" s="7">
        <v>31500</v>
      </c>
      <c r="G115" s="7"/>
      <c r="H115" s="8" t="s">
        <v>267</v>
      </c>
      <c r="I115" s="8" t="s">
        <v>22</v>
      </c>
    </row>
    <row r="116" s="1" customFormat="1" ht="21.95" customHeight="1" spans="1:9">
      <c r="A116" s="7" t="s">
        <v>325</v>
      </c>
      <c r="B116" s="7" t="s">
        <v>326</v>
      </c>
      <c r="C116" s="7">
        <v>2</v>
      </c>
      <c r="D116" s="7" t="s">
        <v>154</v>
      </c>
      <c r="E116" s="7"/>
      <c r="F116" s="7">
        <v>10200</v>
      </c>
      <c r="G116" s="7"/>
      <c r="H116" s="8" t="s">
        <v>267</v>
      </c>
      <c r="I116" s="8" t="s">
        <v>22</v>
      </c>
    </row>
    <row r="117" s="1" customFormat="1" ht="21.95" customHeight="1" spans="1:9">
      <c r="A117" s="7" t="s">
        <v>327</v>
      </c>
      <c r="B117" s="7" t="s">
        <v>328</v>
      </c>
      <c r="C117" s="7">
        <v>1</v>
      </c>
      <c r="D117" s="7" t="s">
        <v>154</v>
      </c>
      <c r="E117" s="7"/>
      <c r="F117" s="7">
        <v>3300</v>
      </c>
      <c r="G117" s="7"/>
      <c r="H117" s="8" t="s">
        <v>267</v>
      </c>
      <c r="I117" s="8" t="s">
        <v>22</v>
      </c>
    </row>
    <row r="118" s="1" customFormat="1" ht="21.95" customHeight="1" spans="1:9">
      <c r="A118" s="7" t="s">
        <v>122</v>
      </c>
      <c r="B118" s="7" t="s">
        <v>329</v>
      </c>
      <c r="C118" s="7">
        <v>1</v>
      </c>
      <c r="D118" s="7" t="s">
        <v>154</v>
      </c>
      <c r="E118" s="7"/>
      <c r="F118" s="7">
        <v>1600</v>
      </c>
      <c r="G118" s="7"/>
      <c r="H118" s="8" t="s">
        <v>267</v>
      </c>
      <c r="I118" s="8" t="s">
        <v>22</v>
      </c>
    </row>
    <row r="119" s="1" customFormat="1" ht="21.95" customHeight="1" spans="1:9">
      <c r="A119" s="7" t="s">
        <v>48</v>
      </c>
      <c r="B119" s="7" t="s">
        <v>330</v>
      </c>
      <c r="C119" s="7">
        <v>1</v>
      </c>
      <c r="D119" s="7" t="s">
        <v>154</v>
      </c>
      <c r="E119" s="7"/>
      <c r="F119" s="7">
        <v>11700</v>
      </c>
      <c r="G119" s="7" t="s">
        <v>331</v>
      </c>
      <c r="H119" s="8" t="s">
        <v>267</v>
      </c>
      <c r="I119" s="8" t="s">
        <v>22</v>
      </c>
    </row>
    <row r="120" s="1" customFormat="1" ht="21.95" customHeight="1" spans="1:9">
      <c r="A120" s="28" t="s">
        <v>332</v>
      </c>
      <c r="B120" s="29" t="s">
        <v>333</v>
      </c>
      <c r="C120" s="29">
        <v>1</v>
      </c>
      <c r="D120" s="29" t="s">
        <v>171</v>
      </c>
      <c r="E120" s="29">
        <v>420</v>
      </c>
      <c r="F120" s="29">
        <f t="shared" ref="F120:F124" si="6">C120*E120</f>
        <v>420</v>
      </c>
      <c r="G120" s="29"/>
      <c r="H120" s="8" t="s">
        <v>156</v>
      </c>
      <c r="I120" s="8" t="s">
        <v>22</v>
      </c>
    </row>
    <row r="121" s="1" customFormat="1" ht="21.95" customHeight="1" spans="1:9">
      <c r="A121" s="29" t="s">
        <v>334</v>
      </c>
      <c r="B121" s="29" t="s">
        <v>335</v>
      </c>
      <c r="C121" s="29">
        <v>1</v>
      </c>
      <c r="D121" s="29" t="s">
        <v>171</v>
      </c>
      <c r="E121" s="29">
        <v>180</v>
      </c>
      <c r="F121" s="29">
        <f t="shared" si="6"/>
        <v>180</v>
      </c>
      <c r="G121" s="29"/>
      <c r="H121" s="8" t="s">
        <v>156</v>
      </c>
      <c r="I121" s="8" t="s">
        <v>22</v>
      </c>
    </row>
    <row r="122" s="1" customFormat="1" ht="21.95" customHeight="1" spans="1:9">
      <c r="A122" s="28" t="s">
        <v>336</v>
      </c>
      <c r="B122" s="30" t="s">
        <v>337</v>
      </c>
      <c r="C122" s="29">
        <v>2</v>
      </c>
      <c r="D122" s="29" t="s">
        <v>171</v>
      </c>
      <c r="E122" s="29">
        <v>220</v>
      </c>
      <c r="F122" s="29">
        <f t="shared" si="6"/>
        <v>440</v>
      </c>
      <c r="G122" s="29"/>
      <c r="H122" s="8" t="s">
        <v>156</v>
      </c>
      <c r="I122" s="8" t="s">
        <v>22</v>
      </c>
    </row>
    <row r="123" s="1" customFormat="1" ht="21.95" customHeight="1" spans="1:9">
      <c r="A123" s="28" t="s">
        <v>268</v>
      </c>
      <c r="B123" s="29" t="s">
        <v>338</v>
      </c>
      <c r="C123" s="29">
        <v>1</v>
      </c>
      <c r="D123" s="29" t="s">
        <v>154</v>
      </c>
      <c r="E123" s="29">
        <v>5600</v>
      </c>
      <c r="F123" s="29">
        <f t="shared" si="6"/>
        <v>5600</v>
      </c>
      <c r="G123" s="29" t="s">
        <v>339</v>
      </c>
      <c r="H123" s="8" t="s">
        <v>156</v>
      </c>
      <c r="I123" s="8" t="s">
        <v>22</v>
      </c>
    </row>
    <row r="124" s="1" customFormat="1" ht="21.95" customHeight="1" spans="1:11">
      <c r="A124" s="28" t="s">
        <v>340</v>
      </c>
      <c r="B124" s="29" t="s">
        <v>341</v>
      </c>
      <c r="C124" s="29">
        <v>1</v>
      </c>
      <c r="D124" s="29"/>
      <c r="E124" s="29">
        <v>550</v>
      </c>
      <c r="F124" s="29">
        <f t="shared" si="6"/>
        <v>550</v>
      </c>
      <c r="G124" s="29" t="s">
        <v>270</v>
      </c>
      <c r="H124" s="8" t="s">
        <v>156</v>
      </c>
      <c r="I124" s="8" t="s">
        <v>22</v>
      </c>
      <c r="K124" s="31"/>
    </row>
    <row r="125" s="1" customFormat="1" ht="21.95" customHeight="1" spans="1:9">
      <c r="A125" s="28" t="s">
        <v>268</v>
      </c>
      <c r="B125" s="29" t="s">
        <v>342</v>
      </c>
      <c r="C125" s="29">
        <v>1</v>
      </c>
      <c r="D125" s="29" t="s">
        <v>154</v>
      </c>
      <c r="E125" s="29"/>
      <c r="F125" s="29"/>
      <c r="G125" s="29" t="s">
        <v>343</v>
      </c>
      <c r="H125" s="8" t="s">
        <v>156</v>
      </c>
      <c r="I125" s="8" t="s">
        <v>22</v>
      </c>
    </row>
    <row r="126" s="1" customFormat="1" ht="21.95" customHeight="1" spans="1:9">
      <c r="A126" s="7" t="s">
        <v>344</v>
      </c>
      <c r="B126" s="7">
        <v>2127</v>
      </c>
      <c r="C126" s="7">
        <v>1</v>
      </c>
      <c r="D126" s="7"/>
      <c r="E126" s="7">
        <v>120</v>
      </c>
      <c r="F126" s="7">
        <f t="shared" ref="F126:F138" si="7">C126*E126</f>
        <v>120</v>
      </c>
      <c r="G126" s="7">
        <v>96.6</v>
      </c>
      <c r="H126" s="8" t="s">
        <v>345</v>
      </c>
      <c r="I126" s="8"/>
    </row>
    <row r="127" s="1" customFormat="1" ht="21.95" customHeight="1" spans="1:9">
      <c r="A127" s="7" t="s">
        <v>346</v>
      </c>
      <c r="B127" s="7">
        <v>2251</v>
      </c>
      <c r="C127" s="7">
        <v>15</v>
      </c>
      <c r="D127" s="7"/>
      <c r="E127" s="7">
        <v>30</v>
      </c>
      <c r="F127" s="7">
        <f t="shared" si="7"/>
        <v>450</v>
      </c>
      <c r="G127" s="7">
        <v>96.6</v>
      </c>
      <c r="H127" s="8" t="s">
        <v>345</v>
      </c>
      <c r="I127" s="8"/>
    </row>
    <row r="128" s="1" customFormat="1" ht="21.95" customHeight="1" spans="1:9">
      <c r="A128" s="7" t="s">
        <v>347</v>
      </c>
      <c r="B128" s="7">
        <v>301</v>
      </c>
      <c r="C128" s="7">
        <v>10</v>
      </c>
      <c r="D128" s="7"/>
      <c r="E128" s="7">
        <v>60</v>
      </c>
      <c r="F128" s="7">
        <f t="shared" si="7"/>
        <v>600</v>
      </c>
      <c r="G128" s="7">
        <v>96.6</v>
      </c>
      <c r="H128" s="8" t="s">
        <v>345</v>
      </c>
      <c r="I128" s="8"/>
    </row>
    <row r="129" s="1" customFormat="1" ht="21.95" customHeight="1" spans="1:9">
      <c r="A129" s="7" t="s">
        <v>348</v>
      </c>
      <c r="B129" s="7"/>
      <c r="C129" s="7">
        <v>15</v>
      </c>
      <c r="D129" s="7"/>
      <c r="E129" s="7">
        <v>10</v>
      </c>
      <c r="F129" s="7">
        <f t="shared" si="7"/>
        <v>150</v>
      </c>
      <c r="G129" s="7">
        <v>96.6</v>
      </c>
      <c r="H129" s="8" t="s">
        <v>345</v>
      </c>
      <c r="I129" s="8"/>
    </row>
    <row r="130" s="1" customFormat="1" ht="21.95" customHeight="1" spans="1:9">
      <c r="A130" s="7" t="s">
        <v>349</v>
      </c>
      <c r="B130" s="7"/>
      <c r="C130" s="7">
        <v>20</v>
      </c>
      <c r="D130" s="7"/>
      <c r="E130" s="7">
        <v>200</v>
      </c>
      <c r="F130" s="7">
        <f t="shared" si="7"/>
        <v>4000</v>
      </c>
      <c r="G130" s="7">
        <v>96.6</v>
      </c>
      <c r="H130" s="8" t="s">
        <v>345</v>
      </c>
      <c r="I130" s="8"/>
    </row>
    <row r="131" s="1" customFormat="1" ht="21.95" customHeight="1" spans="1:9">
      <c r="A131" s="7" t="s">
        <v>350</v>
      </c>
      <c r="B131" s="7">
        <v>1206</v>
      </c>
      <c r="C131" s="7">
        <v>2</v>
      </c>
      <c r="D131" s="7"/>
      <c r="E131" s="7">
        <v>200</v>
      </c>
      <c r="F131" s="7">
        <f t="shared" si="7"/>
        <v>400</v>
      </c>
      <c r="G131" s="7">
        <v>96.6</v>
      </c>
      <c r="H131" s="8" t="s">
        <v>345</v>
      </c>
      <c r="I131" s="8"/>
    </row>
    <row r="132" s="1" customFormat="1" ht="21.95" customHeight="1" spans="1:9">
      <c r="A132" s="7" t="s">
        <v>351</v>
      </c>
      <c r="B132" s="7">
        <v>2311</v>
      </c>
      <c r="C132" s="7">
        <v>2</v>
      </c>
      <c r="D132" s="7"/>
      <c r="E132" s="7">
        <v>520</v>
      </c>
      <c r="F132" s="7">
        <f t="shared" si="7"/>
        <v>1040</v>
      </c>
      <c r="G132" s="7">
        <v>96.6</v>
      </c>
      <c r="H132" s="8" t="s">
        <v>345</v>
      </c>
      <c r="I132" s="8"/>
    </row>
    <row r="133" s="1" customFormat="1" ht="21.95" customHeight="1" spans="1:9">
      <c r="A133" s="7" t="s">
        <v>352</v>
      </c>
      <c r="B133" s="7"/>
      <c r="C133" s="7">
        <v>10</v>
      </c>
      <c r="D133" s="7"/>
      <c r="E133" s="7">
        <v>200</v>
      </c>
      <c r="F133" s="7">
        <f t="shared" si="7"/>
        <v>2000</v>
      </c>
      <c r="G133" s="7">
        <v>2011.1</v>
      </c>
      <c r="H133" s="8" t="s">
        <v>345</v>
      </c>
      <c r="I133" s="8"/>
    </row>
    <row r="134" s="1" customFormat="1" ht="21.95" customHeight="1" spans="1:9">
      <c r="A134" s="7" t="s">
        <v>353</v>
      </c>
      <c r="B134" s="7" t="s">
        <v>354</v>
      </c>
      <c r="C134" s="7">
        <v>2</v>
      </c>
      <c r="D134" s="7"/>
      <c r="E134" s="7">
        <v>300</v>
      </c>
      <c r="F134" s="7">
        <f t="shared" si="7"/>
        <v>600</v>
      </c>
      <c r="G134" s="7"/>
      <c r="H134" s="8" t="s">
        <v>345</v>
      </c>
      <c r="I134" s="7"/>
    </row>
    <row r="135" s="1" customFormat="1" ht="21.95" customHeight="1" spans="1:9">
      <c r="A135" s="7" t="s">
        <v>355</v>
      </c>
      <c r="B135" s="7" t="s">
        <v>356</v>
      </c>
      <c r="C135" s="7">
        <v>3</v>
      </c>
      <c r="D135" s="7"/>
      <c r="E135" s="7">
        <v>280</v>
      </c>
      <c r="F135" s="7">
        <f t="shared" si="7"/>
        <v>840</v>
      </c>
      <c r="G135" s="7"/>
      <c r="H135" s="8" t="s">
        <v>345</v>
      </c>
      <c r="I135" s="7"/>
    </row>
    <row r="136" s="1" customFormat="1" ht="21.95" customHeight="1" spans="1:9">
      <c r="A136" s="7" t="s">
        <v>357</v>
      </c>
      <c r="B136" s="7" t="s">
        <v>358</v>
      </c>
      <c r="C136" s="7">
        <v>1</v>
      </c>
      <c r="D136" s="7"/>
      <c r="E136" s="7">
        <v>60</v>
      </c>
      <c r="F136" s="7">
        <f t="shared" si="7"/>
        <v>60</v>
      </c>
      <c r="G136" s="7"/>
      <c r="H136" s="8" t="s">
        <v>345</v>
      </c>
      <c r="I136" s="7"/>
    </row>
    <row r="137" s="1" customFormat="1" ht="21.95" customHeight="1" spans="1:9">
      <c r="A137" s="7" t="s">
        <v>359</v>
      </c>
      <c r="B137" s="7" t="s">
        <v>360</v>
      </c>
      <c r="C137" s="7">
        <v>1</v>
      </c>
      <c r="D137" s="7"/>
      <c r="E137" s="7">
        <v>224.4</v>
      </c>
      <c r="F137" s="7">
        <f t="shared" si="7"/>
        <v>224.4</v>
      </c>
      <c r="G137" s="7"/>
      <c r="H137" s="8" t="s">
        <v>345</v>
      </c>
      <c r="I137" s="7"/>
    </row>
    <row r="138" s="1" customFormat="1" ht="21.95" customHeight="1" spans="1:9">
      <c r="A138" s="7" t="s">
        <v>361</v>
      </c>
      <c r="B138" s="7" t="s">
        <v>362</v>
      </c>
      <c r="C138" s="7">
        <v>1</v>
      </c>
      <c r="D138" s="7"/>
      <c r="E138" s="7">
        <v>130</v>
      </c>
      <c r="F138" s="7">
        <f t="shared" si="7"/>
        <v>130</v>
      </c>
      <c r="G138" s="7"/>
      <c r="H138" s="8" t="s">
        <v>345</v>
      </c>
      <c r="I138" s="7"/>
    </row>
    <row r="139" s="1" customFormat="1" ht="21.95" customHeight="1" spans="1:9">
      <c r="A139" s="7" t="s">
        <v>363</v>
      </c>
      <c r="B139" s="7"/>
      <c r="C139" s="7">
        <v>1</v>
      </c>
      <c r="D139" s="7"/>
      <c r="E139" s="7"/>
      <c r="F139" s="7"/>
      <c r="G139" s="7"/>
      <c r="H139" s="8" t="s">
        <v>345</v>
      </c>
      <c r="I139" s="7"/>
    </row>
    <row r="140" s="1" customFormat="1" ht="21.95" customHeight="1" spans="1:9">
      <c r="A140" s="7" t="s">
        <v>242</v>
      </c>
      <c r="B140" s="7"/>
      <c r="C140" s="7">
        <v>1</v>
      </c>
      <c r="D140" s="7"/>
      <c r="E140" s="7"/>
      <c r="F140" s="7"/>
      <c r="G140" s="7"/>
      <c r="H140" s="8" t="s">
        <v>345</v>
      </c>
      <c r="I140" s="7"/>
    </row>
    <row r="141" s="1" customFormat="1" ht="21.95" customHeight="1" spans="1:9">
      <c r="A141" s="7" t="s">
        <v>364</v>
      </c>
      <c r="B141" s="7"/>
      <c r="C141" s="7">
        <v>4</v>
      </c>
      <c r="D141" s="7" t="s">
        <v>246</v>
      </c>
      <c r="E141" s="7"/>
      <c r="F141" s="7"/>
      <c r="G141" s="7"/>
      <c r="H141" s="8" t="s">
        <v>345</v>
      </c>
      <c r="I141" s="7"/>
    </row>
    <row r="142" s="1" customFormat="1" ht="21.95" customHeight="1" spans="1:9">
      <c r="A142" s="7" t="s">
        <v>365</v>
      </c>
      <c r="B142" s="7" t="s">
        <v>366</v>
      </c>
      <c r="C142" s="7">
        <v>25</v>
      </c>
      <c r="D142" s="7" t="s">
        <v>222</v>
      </c>
      <c r="E142" s="7"/>
      <c r="F142" s="7"/>
      <c r="G142" s="7"/>
      <c r="H142" s="8" t="s">
        <v>345</v>
      </c>
      <c r="I142" s="7"/>
    </row>
    <row r="143" s="1" customFormat="1" ht="21.95" customHeight="1" spans="1:9">
      <c r="A143" s="7" t="s">
        <v>367</v>
      </c>
      <c r="B143" s="7" t="s">
        <v>368</v>
      </c>
      <c r="C143" s="7">
        <v>10</v>
      </c>
      <c r="D143" s="7" t="s">
        <v>222</v>
      </c>
      <c r="E143" s="7"/>
      <c r="F143" s="7"/>
      <c r="G143" s="7"/>
      <c r="H143" s="8" t="s">
        <v>345</v>
      </c>
      <c r="I143" s="7"/>
    </row>
    <row r="144" s="1" customFormat="1" ht="21.95" customHeight="1" spans="1:9">
      <c r="A144" s="7" t="s">
        <v>369</v>
      </c>
      <c r="B144" s="7" t="s">
        <v>370</v>
      </c>
      <c r="C144" s="7">
        <v>2</v>
      </c>
      <c r="D144" s="7"/>
      <c r="E144" s="7"/>
      <c r="F144" s="7"/>
      <c r="G144" s="7"/>
      <c r="H144" s="8" t="s">
        <v>345</v>
      </c>
      <c r="I144" s="7"/>
    </row>
    <row r="145" s="1" customFormat="1" ht="21.95" customHeight="1" spans="1:9">
      <c r="A145" s="7" t="s">
        <v>371</v>
      </c>
      <c r="B145" s="7" t="s">
        <v>372</v>
      </c>
      <c r="C145" s="7">
        <v>4</v>
      </c>
      <c r="D145" s="7"/>
      <c r="E145" s="7"/>
      <c r="F145" s="7"/>
      <c r="G145" s="7"/>
      <c r="H145" s="8" t="s">
        <v>345</v>
      </c>
      <c r="I145" s="10"/>
    </row>
    <row r="146" s="1" customFormat="1" ht="21.95" customHeight="1" spans="1:9">
      <c r="A146" s="7" t="s">
        <v>373</v>
      </c>
      <c r="B146" s="7" t="s">
        <v>374</v>
      </c>
      <c r="C146" s="7">
        <v>2</v>
      </c>
      <c r="D146" s="7"/>
      <c r="E146" s="7"/>
      <c r="F146" s="7"/>
      <c r="G146" s="7"/>
      <c r="H146" s="8" t="s">
        <v>345</v>
      </c>
      <c r="I146" s="10"/>
    </row>
    <row r="147" s="1" customFormat="1" ht="21.95" customHeight="1" spans="1:9">
      <c r="A147" s="7" t="s">
        <v>375</v>
      </c>
      <c r="B147" s="7" t="s">
        <v>376</v>
      </c>
      <c r="C147" s="7">
        <v>1</v>
      </c>
      <c r="D147" s="7"/>
      <c r="E147" s="7"/>
      <c r="F147" s="7"/>
      <c r="G147" s="7"/>
      <c r="H147" s="8" t="s">
        <v>345</v>
      </c>
      <c r="I147" s="10"/>
    </row>
    <row r="148" s="1" customFormat="1" ht="21.95" customHeight="1" spans="1:9">
      <c r="A148" s="7" t="s">
        <v>377</v>
      </c>
      <c r="B148" s="7" t="s">
        <v>378</v>
      </c>
      <c r="C148" s="7">
        <v>1</v>
      </c>
      <c r="D148" s="7"/>
      <c r="E148" s="7"/>
      <c r="F148" s="7"/>
      <c r="G148" s="7"/>
      <c r="H148" s="8" t="s">
        <v>345</v>
      </c>
      <c r="I148" s="10"/>
    </row>
    <row r="149" s="1" customFormat="1" ht="21.95" customHeight="1" spans="1:9">
      <c r="A149" s="7" t="s">
        <v>379</v>
      </c>
      <c r="B149" s="7" t="s">
        <v>380</v>
      </c>
      <c r="C149" s="7">
        <v>1</v>
      </c>
      <c r="D149" s="7"/>
      <c r="E149" s="7"/>
      <c r="F149" s="7"/>
      <c r="G149" s="7"/>
      <c r="H149" s="8" t="s">
        <v>345</v>
      </c>
      <c r="I149" s="10"/>
    </row>
    <row r="150" s="1" customFormat="1" ht="21.95" customHeight="1" spans="1:9">
      <c r="A150" s="7" t="s">
        <v>381</v>
      </c>
      <c r="B150" s="7" t="s">
        <v>382</v>
      </c>
      <c r="C150" s="7">
        <v>1</v>
      </c>
      <c r="D150" s="7"/>
      <c r="E150" s="7"/>
      <c r="F150" s="7"/>
      <c r="G150" s="7"/>
      <c r="H150" s="8" t="s">
        <v>345</v>
      </c>
      <c r="I150" s="10"/>
    </row>
    <row r="151" s="1" customFormat="1" ht="21.95" customHeight="1" spans="1:9">
      <c r="A151" s="7" t="s">
        <v>383</v>
      </c>
      <c r="B151" s="7" t="s">
        <v>384</v>
      </c>
      <c r="C151" s="7">
        <v>1</v>
      </c>
      <c r="D151" s="7"/>
      <c r="E151" s="7"/>
      <c r="F151" s="7"/>
      <c r="G151" s="7"/>
      <c r="H151" s="8" t="s">
        <v>345</v>
      </c>
      <c r="I151" s="10"/>
    </row>
    <row r="152" s="1" customFormat="1" ht="21.95" customHeight="1" spans="1:9">
      <c r="A152" s="7" t="s">
        <v>385</v>
      </c>
      <c r="B152" s="7" t="s">
        <v>386</v>
      </c>
      <c r="C152" s="7">
        <v>2</v>
      </c>
      <c r="D152" s="7"/>
      <c r="E152" s="7"/>
      <c r="F152" s="7"/>
      <c r="G152" s="7"/>
      <c r="H152" s="8" t="s">
        <v>345</v>
      </c>
      <c r="I152" s="10"/>
    </row>
    <row r="153" s="1" customFormat="1" ht="21.95" customHeight="1" spans="1:9">
      <c r="A153" s="7" t="s">
        <v>387</v>
      </c>
      <c r="B153" s="7" t="s">
        <v>388</v>
      </c>
      <c r="C153" s="7">
        <v>1</v>
      </c>
      <c r="D153" s="7"/>
      <c r="E153" s="7"/>
      <c r="F153" s="7"/>
      <c r="G153" s="7"/>
      <c r="H153" s="8" t="s">
        <v>345</v>
      </c>
      <c r="I153" s="10"/>
    </row>
    <row r="154" s="1" customFormat="1" ht="21.95" customHeight="1" spans="1:9">
      <c r="A154" s="7" t="s">
        <v>389</v>
      </c>
      <c r="B154" s="7"/>
      <c r="C154" s="7">
        <v>1</v>
      </c>
      <c r="D154" s="7"/>
      <c r="E154" s="7"/>
      <c r="F154" s="7"/>
      <c r="G154" s="7"/>
      <c r="H154" s="8" t="s">
        <v>345</v>
      </c>
      <c r="I154" s="10"/>
    </row>
    <row r="155" s="1" customFormat="1" ht="21.95" customHeight="1" spans="1:9">
      <c r="A155" s="7" t="s">
        <v>390</v>
      </c>
      <c r="B155" s="7"/>
      <c r="C155" s="7">
        <v>1</v>
      </c>
      <c r="D155" s="7"/>
      <c r="E155" s="7"/>
      <c r="F155" s="7"/>
      <c r="G155" s="7"/>
      <c r="H155" s="8" t="s">
        <v>345</v>
      </c>
      <c r="I155" s="10"/>
    </row>
    <row r="156" s="1" customFormat="1" ht="21.95" customHeight="1" spans="1:9">
      <c r="A156" s="7" t="s">
        <v>391</v>
      </c>
      <c r="B156" s="7"/>
      <c r="C156" s="7">
        <v>1</v>
      </c>
      <c r="D156" s="7"/>
      <c r="E156" s="7"/>
      <c r="F156" s="7"/>
      <c r="G156" s="7"/>
      <c r="H156" s="8" t="s">
        <v>345</v>
      </c>
      <c r="I156" s="10"/>
    </row>
    <row r="157" s="1" customFormat="1" ht="21.95" customHeight="1" spans="1:9">
      <c r="A157" s="7" t="s">
        <v>392</v>
      </c>
      <c r="B157" s="7" t="s">
        <v>393</v>
      </c>
      <c r="C157" s="7">
        <v>4</v>
      </c>
      <c r="D157" s="7"/>
      <c r="E157" s="7"/>
      <c r="F157" s="7"/>
      <c r="G157" s="7"/>
      <c r="H157" s="8" t="s">
        <v>345</v>
      </c>
      <c r="I157" s="10"/>
    </row>
    <row r="158" s="1" customFormat="1" ht="21.95" customHeight="1" spans="1:9">
      <c r="A158" s="7" t="s">
        <v>394</v>
      </c>
      <c r="B158" s="7" t="s">
        <v>395</v>
      </c>
      <c r="C158" s="7">
        <v>1</v>
      </c>
      <c r="D158" s="7"/>
      <c r="E158" s="7"/>
      <c r="F158" s="7"/>
      <c r="G158" s="7"/>
      <c r="H158" s="8" t="s">
        <v>345</v>
      </c>
      <c r="I158" s="10"/>
    </row>
    <row r="159" s="1" customFormat="1" ht="21.95" customHeight="1" spans="1:9">
      <c r="A159" s="7" t="s">
        <v>396</v>
      </c>
      <c r="B159" s="7" t="s">
        <v>397</v>
      </c>
      <c r="C159" s="7">
        <v>2</v>
      </c>
      <c r="D159" s="7"/>
      <c r="E159" s="7"/>
      <c r="F159" s="7"/>
      <c r="G159" s="7"/>
      <c r="H159" s="8" t="s">
        <v>345</v>
      </c>
      <c r="I159" s="10"/>
    </row>
    <row r="160" s="1" customFormat="1" ht="21.95" customHeight="1" spans="1:9">
      <c r="A160" s="7" t="s">
        <v>398</v>
      </c>
      <c r="B160" s="7" t="s">
        <v>399</v>
      </c>
      <c r="C160" s="7">
        <v>13</v>
      </c>
      <c r="D160" s="7"/>
      <c r="E160" s="7"/>
      <c r="F160" s="7"/>
      <c r="G160" s="7"/>
      <c r="H160" s="8" t="s">
        <v>345</v>
      </c>
      <c r="I160" s="10"/>
    </row>
    <row r="161" s="1" customFormat="1" ht="21.95" customHeight="1" spans="1:9">
      <c r="A161" s="7" t="s">
        <v>400</v>
      </c>
      <c r="B161" s="7" t="s">
        <v>401</v>
      </c>
      <c r="C161" s="7">
        <v>2</v>
      </c>
      <c r="D161" s="7"/>
      <c r="E161" s="7"/>
      <c r="F161" s="7"/>
      <c r="G161" s="7"/>
      <c r="H161" s="8" t="s">
        <v>345</v>
      </c>
      <c r="I161" s="10"/>
    </row>
  </sheetData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144"/>
  <sheetViews>
    <sheetView tabSelected="1" view="pageBreakPreview" zoomScaleNormal="100" topLeftCell="A93" workbookViewId="0">
      <selection activeCell="Q111" sqref="Q111"/>
    </sheetView>
  </sheetViews>
  <sheetFormatPr defaultColWidth="9" defaultRowHeight="14.25"/>
  <cols>
    <col min="1" max="1" width="18.625" customWidth="1"/>
    <col min="2" max="2" width="11.375" customWidth="1"/>
    <col min="3" max="4" width="6.625" customWidth="1"/>
    <col min="5" max="5" width="9.125" customWidth="1"/>
    <col min="6" max="6" width="12.125" customWidth="1"/>
    <col min="7" max="7" width="11.625" customWidth="1"/>
    <col min="8" max="8" width="10" customWidth="1"/>
  </cols>
  <sheetData>
    <row r="1" ht="31.5" customHeight="1" spans="1:8">
      <c r="A1" s="2"/>
      <c r="B1" s="3" t="s">
        <v>402</v>
      </c>
      <c r="C1" s="2"/>
      <c r="D1" s="2"/>
      <c r="E1" s="2"/>
      <c r="F1" s="2"/>
      <c r="G1" s="2"/>
      <c r="H1" s="2"/>
    </row>
    <row r="2" ht="18.75" spans="1:8">
      <c r="A2" s="4" t="s">
        <v>140</v>
      </c>
      <c r="B2" s="4" t="s">
        <v>141</v>
      </c>
      <c r="C2" s="4" t="s">
        <v>8</v>
      </c>
      <c r="D2" s="4" t="s">
        <v>142</v>
      </c>
      <c r="E2" s="4" t="s">
        <v>143</v>
      </c>
      <c r="F2" s="4" t="s">
        <v>144</v>
      </c>
      <c r="G2" s="4" t="s">
        <v>145</v>
      </c>
      <c r="H2" s="4" t="s">
        <v>146</v>
      </c>
    </row>
    <row r="3" spans="1:8">
      <c r="A3" s="5" t="s">
        <v>403</v>
      </c>
      <c r="H3" s="6"/>
    </row>
    <row r="4" ht="18.75" spans="1:8">
      <c r="A4" s="7" t="s">
        <v>404</v>
      </c>
      <c r="B4" s="7"/>
      <c r="C4" s="7">
        <v>1</v>
      </c>
      <c r="D4" s="7" t="s">
        <v>171</v>
      </c>
      <c r="E4" s="7">
        <v>1650</v>
      </c>
      <c r="F4" s="7">
        <f t="shared" ref="F4:F27" si="0">C4*E4</f>
        <v>1650</v>
      </c>
      <c r="G4" s="7">
        <v>20161228</v>
      </c>
      <c r="H4" s="8" t="s">
        <v>405</v>
      </c>
    </row>
    <row r="5" ht="18.75" spans="1:8">
      <c r="A5" s="7" t="s">
        <v>406</v>
      </c>
      <c r="B5" s="7" t="s">
        <v>407</v>
      </c>
      <c r="C5" s="7">
        <v>18</v>
      </c>
      <c r="D5" s="7" t="s">
        <v>408</v>
      </c>
      <c r="E5" s="7">
        <v>0.66</v>
      </c>
      <c r="F5" s="7">
        <f t="shared" si="0"/>
        <v>11.88</v>
      </c>
      <c r="G5" s="7">
        <v>20161228</v>
      </c>
      <c r="H5" s="8" t="s">
        <v>405</v>
      </c>
    </row>
    <row r="6" ht="18.75" spans="1:8">
      <c r="A6" s="7" t="s">
        <v>409</v>
      </c>
      <c r="B6" s="7" t="s">
        <v>410</v>
      </c>
      <c r="C6" s="7">
        <v>18</v>
      </c>
      <c r="D6" s="7" t="s">
        <v>171</v>
      </c>
      <c r="E6" s="7">
        <v>10.03</v>
      </c>
      <c r="F6" s="7">
        <f t="shared" si="0"/>
        <v>180.54</v>
      </c>
      <c r="G6" s="7">
        <v>20161228</v>
      </c>
      <c r="H6" s="8" t="s">
        <v>405</v>
      </c>
    </row>
    <row r="7" ht="18.75" spans="1:8">
      <c r="A7" s="7" t="s">
        <v>411</v>
      </c>
      <c r="B7" s="7" t="s">
        <v>412</v>
      </c>
      <c r="C7" s="7">
        <v>1000</v>
      </c>
      <c r="D7" s="7" t="s">
        <v>413</v>
      </c>
      <c r="E7" s="7">
        <v>0.02</v>
      </c>
      <c r="F7" s="7">
        <f t="shared" si="0"/>
        <v>20</v>
      </c>
      <c r="G7" s="7">
        <v>20161228</v>
      </c>
      <c r="H7" s="8" t="s">
        <v>414</v>
      </c>
    </row>
    <row r="8" ht="18.75" spans="1:8">
      <c r="A8" s="7" t="s">
        <v>415</v>
      </c>
      <c r="B8" s="7" t="s">
        <v>412</v>
      </c>
      <c r="C8" s="7">
        <v>1000</v>
      </c>
      <c r="D8" s="7" t="s">
        <v>413</v>
      </c>
      <c r="E8" s="7">
        <v>0.02</v>
      </c>
      <c r="F8" s="7">
        <f t="shared" si="0"/>
        <v>20</v>
      </c>
      <c r="G8" s="7">
        <v>20161228</v>
      </c>
      <c r="H8" s="8" t="s">
        <v>405</v>
      </c>
    </row>
    <row r="9" ht="18.75" spans="1:8">
      <c r="A9" s="7" t="s">
        <v>416</v>
      </c>
      <c r="B9" s="7" t="s">
        <v>412</v>
      </c>
      <c r="C9" s="7">
        <v>1000</v>
      </c>
      <c r="D9" s="7" t="s">
        <v>413</v>
      </c>
      <c r="E9" s="7">
        <v>0.08</v>
      </c>
      <c r="F9" s="7">
        <f t="shared" si="0"/>
        <v>80</v>
      </c>
      <c r="G9" s="7">
        <v>20161228</v>
      </c>
      <c r="H9" s="8" t="s">
        <v>414</v>
      </c>
    </row>
    <row r="10" ht="18.75" spans="1:8">
      <c r="A10" s="7" t="s">
        <v>417</v>
      </c>
      <c r="B10" s="7"/>
      <c r="C10" s="7">
        <v>500</v>
      </c>
      <c r="D10" s="7" t="s">
        <v>413</v>
      </c>
      <c r="E10" s="7">
        <v>0.4</v>
      </c>
      <c r="F10" s="7">
        <f t="shared" si="0"/>
        <v>200</v>
      </c>
      <c r="G10" s="7">
        <v>20161228</v>
      </c>
      <c r="H10" s="8" t="s">
        <v>405</v>
      </c>
    </row>
    <row r="11" ht="18.75" spans="1:8">
      <c r="A11" s="7" t="s">
        <v>418</v>
      </c>
      <c r="B11" s="7" t="s">
        <v>412</v>
      </c>
      <c r="C11" s="7">
        <v>500</v>
      </c>
      <c r="D11" s="7" t="s">
        <v>413</v>
      </c>
      <c r="E11" s="7">
        <v>0.08</v>
      </c>
      <c r="F11" s="7">
        <f t="shared" si="0"/>
        <v>40</v>
      </c>
      <c r="G11" s="7">
        <v>20161228</v>
      </c>
      <c r="H11" s="8" t="s">
        <v>405</v>
      </c>
    </row>
    <row r="12" ht="18.75" spans="1:8">
      <c r="A12" s="7" t="s">
        <v>419</v>
      </c>
      <c r="B12" s="7"/>
      <c r="C12" s="7">
        <v>500</v>
      </c>
      <c r="D12" s="7" t="s">
        <v>413</v>
      </c>
      <c r="E12" s="7">
        <v>0.03</v>
      </c>
      <c r="F12" s="7">
        <f t="shared" si="0"/>
        <v>15</v>
      </c>
      <c r="G12" s="7">
        <v>20161228</v>
      </c>
      <c r="H12" s="8" t="s">
        <v>405</v>
      </c>
    </row>
    <row r="13" ht="18.75" spans="1:8">
      <c r="A13" s="7" t="s">
        <v>420</v>
      </c>
      <c r="B13" s="7"/>
      <c r="C13" s="7">
        <v>500</v>
      </c>
      <c r="D13" s="7" t="s">
        <v>413</v>
      </c>
      <c r="E13" s="7">
        <v>0.05</v>
      </c>
      <c r="F13" s="7">
        <f t="shared" si="0"/>
        <v>25</v>
      </c>
      <c r="G13" s="7">
        <v>20161228</v>
      </c>
      <c r="H13" s="8" t="s">
        <v>405</v>
      </c>
    </row>
    <row r="14" ht="18.75" spans="1:8">
      <c r="A14" s="7" t="s">
        <v>421</v>
      </c>
      <c r="B14" s="7"/>
      <c r="C14" s="7">
        <v>1000</v>
      </c>
      <c r="D14" s="7" t="s">
        <v>422</v>
      </c>
      <c r="E14" s="7">
        <v>0.02</v>
      </c>
      <c r="F14" s="7">
        <f t="shared" si="0"/>
        <v>20</v>
      </c>
      <c r="G14" s="7">
        <v>20161228</v>
      </c>
      <c r="H14" s="8" t="s">
        <v>405</v>
      </c>
    </row>
    <row r="15" ht="18.75" spans="1:8">
      <c r="A15" s="7" t="s">
        <v>423</v>
      </c>
      <c r="B15" s="7"/>
      <c r="C15" s="7">
        <v>1000</v>
      </c>
      <c r="D15" s="7" t="s">
        <v>422</v>
      </c>
      <c r="E15" s="7">
        <v>0.03</v>
      </c>
      <c r="F15" s="7">
        <f t="shared" si="0"/>
        <v>30</v>
      </c>
      <c r="G15" s="7">
        <v>20161228</v>
      </c>
      <c r="H15" s="8" t="s">
        <v>405</v>
      </c>
    </row>
    <row r="16" ht="18.75" spans="1:8">
      <c r="A16" s="7" t="s">
        <v>424</v>
      </c>
      <c r="B16" s="7" t="s">
        <v>412</v>
      </c>
      <c r="C16" s="7">
        <v>100</v>
      </c>
      <c r="D16" s="7" t="s">
        <v>422</v>
      </c>
      <c r="E16" s="7">
        <v>0.74</v>
      </c>
      <c r="F16" s="7">
        <f t="shared" si="0"/>
        <v>74</v>
      </c>
      <c r="G16" s="7">
        <v>20161228</v>
      </c>
      <c r="H16" s="8" t="s">
        <v>405</v>
      </c>
    </row>
    <row r="17" ht="18.75" spans="1:8">
      <c r="A17" s="7" t="s">
        <v>425</v>
      </c>
      <c r="B17" s="7" t="s">
        <v>426</v>
      </c>
      <c r="C17" s="7">
        <v>20</v>
      </c>
      <c r="D17" s="7" t="s">
        <v>427</v>
      </c>
      <c r="E17" s="7">
        <v>2.11</v>
      </c>
      <c r="F17" s="7">
        <f t="shared" si="0"/>
        <v>42.2</v>
      </c>
      <c r="G17" s="7">
        <v>20161228</v>
      </c>
      <c r="H17" s="8" t="s">
        <v>405</v>
      </c>
    </row>
    <row r="18" ht="18.75" spans="1:8">
      <c r="A18" s="7" t="s">
        <v>428</v>
      </c>
      <c r="B18" s="7" t="s">
        <v>412</v>
      </c>
      <c r="C18" s="7">
        <v>20</v>
      </c>
      <c r="D18" s="7" t="s">
        <v>413</v>
      </c>
      <c r="E18" s="7">
        <v>1.37</v>
      </c>
      <c r="F18" s="7">
        <f t="shared" si="0"/>
        <v>27.4</v>
      </c>
      <c r="G18" s="7">
        <v>20161228</v>
      </c>
      <c r="H18" s="8" t="s">
        <v>405</v>
      </c>
    </row>
    <row r="19" ht="18.75" spans="1:8">
      <c r="A19" s="7" t="s">
        <v>429</v>
      </c>
      <c r="B19" s="7"/>
      <c r="C19" s="7">
        <v>2</v>
      </c>
      <c r="D19" s="7" t="s">
        <v>430</v>
      </c>
      <c r="E19" s="7">
        <v>8.98</v>
      </c>
      <c r="F19" s="7">
        <f t="shared" si="0"/>
        <v>17.96</v>
      </c>
      <c r="G19" s="7">
        <v>20161228</v>
      </c>
      <c r="H19" s="8" t="s">
        <v>405</v>
      </c>
    </row>
    <row r="20" ht="18.75" spans="1:8">
      <c r="A20" s="7" t="s">
        <v>431</v>
      </c>
      <c r="B20" s="7" t="s">
        <v>412</v>
      </c>
      <c r="C20" s="7">
        <v>1000</v>
      </c>
      <c r="D20" s="7" t="s">
        <v>413</v>
      </c>
      <c r="E20" s="7">
        <v>0.09</v>
      </c>
      <c r="F20" s="7">
        <f t="shared" si="0"/>
        <v>90</v>
      </c>
      <c r="G20" s="7">
        <v>20161228</v>
      </c>
      <c r="H20" s="8" t="s">
        <v>414</v>
      </c>
    </row>
    <row r="21" ht="18.75" spans="1:8">
      <c r="A21" s="7" t="s">
        <v>432</v>
      </c>
      <c r="B21" s="7" t="s">
        <v>412</v>
      </c>
      <c r="C21" s="7">
        <v>1000</v>
      </c>
      <c r="D21" s="7" t="s">
        <v>413</v>
      </c>
      <c r="E21" s="7">
        <v>0.03</v>
      </c>
      <c r="F21" s="7">
        <f t="shared" si="0"/>
        <v>30</v>
      </c>
      <c r="G21" s="7">
        <v>20161228</v>
      </c>
      <c r="H21" s="8" t="s">
        <v>414</v>
      </c>
    </row>
    <row r="22" ht="18.75" spans="1:8">
      <c r="A22" s="7" t="s">
        <v>433</v>
      </c>
      <c r="B22" s="7" t="s">
        <v>412</v>
      </c>
      <c r="C22" s="7">
        <v>1000</v>
      </c>
      <c r="D22" s="7" t="s">
        <v>422</v>
      </c>
      <c r="E22" s="7">
        <v>0.03</v>
      </c>
      <c r="F22" s="7">
        <f t="shared" si="0"/>
        <v>30</v>
      </c>
      <c r="G22" s="7">
        <v>20161228</v>
      </c>
      <c r="H22" s="8" t="s">
        <v>414</v>
      </c>
    </row>
    <row r="23" ht="18.75" spans="1:8">
      <c r="A23" s="7" t="s">
        <v>434</v>
      </c>
      <c r="B23" s="7" t="s">
        <v>412</v>
      </c>
      <c r="C23" s="7">
        <v>1000</v>
      </c>
      <c r="D23" s="7" t="s">
        <v>422</v>
      </c>
      <c r="E23" s="7">
        <v>0.04</v>
      </c>
      <c r="F23" s="7">
        <f t="shared" si="0"/>
        <v>40</v>
      </c>
      <c r="G23" s="7">
        <v>20161228</v>
      </c>
      <c r="H23" s="8" t="s">
        <v>405</v>
      </c>
    </row>
    <row r="24" ht="18.75" spans="1:8">
      <c r="A24" s="7" t="s">
        <v>435</v>
      </c>
      <c r="B24" s="7" t="s">
        <v>412</v>
      </c>
      <c r="C24" s="7">
        <v>1000</v>
      </c>
      <c r="D24" s="7" t="s">
        <v>422</v>
      </c>
      <c r="E24" s="7">
        <v>0.05</v>
      </c>
      <c r="F24" s="7">
        <f t="shared" si="0"/>
        <v>50</v>
      </c>
      <c r="G24" s="7">
        <v>20161228</v>
      </c>
      <c r="H24" s="8" t="s">
        <v>414</v>
      </c>
    </row>
    <row r="25" ht="18.75" spans="1:8">
      <c r="A25" s="7" t="s">
        <v>436</v>
      </c>
      <c r="B25" s="7" t="s">
        <v>412</v>
      </c>
      <c r="C25" s="7">
        <v>1000</v>
      </c>
      <c r="D25" s="7" t="s">
        <v>413</v>
      </c>
      <c r="E25" s="7">
        <v>0.02</v>
      </c>
      <c r="F25" s="7">
        <f t="shared" si="0"/>
        <v>20</v>
      </c>
      <c r="G25" s="7">
        <v>20161228</v>
      </c>
      <c r="H25" s="8" t="s">
        <v>414</v>
      </c>
    </row>
    <row r="26" ht="18.75" spans="1:8">
      <c r="A26" s="7" t="s">
        <v>437</v>
      </c>
      <c r="B26" s="7" t="s">
        <v>412</v>
      </c>
      <c r="C26" s="7">
        <v>500</v>
      </c>
      <c r="D26" s="7" t="s">
        <v>422</v>
      </c>
      <c r="E26" s="7">
        <v>0.03</v>
      </c>
      <c r="F26" s="7">
        <f t="shared" si="0"/>
        <v>15</v>
      </c>
      <c r="G26" s="7">
        <v>20161228</v>
      </c>
      <c r="H26" s="8" t="s">
        <v>414</v>
      </c>
    </row>
    <row r="27" ht="18.75" spans="1:8">
      <c r="A27" s="7" t="s">
        <v>438</v>
      </c>
      <c r="B27" s="7"/>
      <c r="C27" s="7">
        <v>1</v>
      </c>
      <c r="D27" s="7" t="s">
        <v>171</v>
      </c>
      <c r="E27" s="7">
        <v>54</v>
      </c>
      <c r="F27" s="7">
        <f t="shared" si="0"/>
        <v>54</v>
      </c>
      <c r="G27" s="7">
        <v>20161228</v>
      </c>
      <c r="H27" s="8" t="s">
        <v>405</v>
      </c>
    </row>
    <row r="28" s="1" customFormat="1" ht="18.75" spans="1:227">
      <c r="A28" s="5" t="s">
        <v>439</v>
      </c>
      <c r="C28" s="9"/>
      <c r="D28" s="9"/>
      <c r="E28" s="9"/>
      <c r="F28" s="9"/>
      <c r="G28" s="9"/>
      <c r="H28" s="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</row>
    <row r="29" ht="18.75" spans="1:8">
      <c r="A29" s="7" t="s">
        <v>440</v>
      </c>
      <c r="B29" s="7"/>
      <c r="C29" s="7">
        <v>50</v>
      </c>
      <c r="D29" s="7" t="s">
        <v>441</v>
      </c>
      <c r="E29" s="7">
        <v>18.48</v>
      </c>
      <c r="F29" s="7">
        <f t="shared" ref="F29:F86" si="1">C29*E29</f>
        <v>924</v>
      </c>
      <c r="G29" s="7">
        <v>20161228</v>
      </c>
      <c r="H29" s="8" t="s">
        <v>442</v>
      </c>
    </row>
    <row r="30" ht="18.75" spans="1:8">
      <c r="A30" s="7" t="s">
        <v>443</v>
      </c>
      <c r="B30" s="7"/>
      <c r="C30" s="7">
        <v>1</v>
      </c>
      <c r="D30" s="7" t="s">
        <v>441</v>
      </c>
      <c r="E30" s="7">
        <v>39.6</v>
      </c>
      <c r="F30" s="7">
        <f t="shared" si="1"/>
        <v>39.6</v>
      </c>
      <c r="G30" s="7">
        <v>20161228</v>
      </c>
      <c r="H30" s="8" t="s">
        <v>442</v>
      </c>
    </row>
    <row r="31" ht="18.75" spans="1:8">
      <c r="A31" s="7" t="s">
        <v>444</v>
      </c>
      <c r="B31" s="7"/>
      <c r="C31" s="7">
        <v>12</v>
      </c>
      <c r="D31" s="7" t="s">
        <v>445</v>
      </c>
      <c r="E31" s="7">
        <v>13.2</v>
      </c>
      <c r="F31" s="7">
        <f t="shared" si="1"/>
        <v>158.4</v>
      </c>
      <c r="G31" s="7">
        <v>20161228</v>
      </c>
      <c r="H31" s="8" t="s">
        <v>446</v>
      </c>
    </row>
    <row r="32" ht="18.75" spans="1:8">
      <c r="A32" s="7" t="s">
        <v>447</v>
      </c>
      <c r="B32" s="7"/>
      <c r="C32" s="7">
        <v>12</v>
      </c>
      <c r="D32" s="7" t="s">
        <v>445</v>
      </c>
      <c r="E32" s="7">
        <v>15.84</v>
      </c>
      <c r="F32" s="7">
        <f t="shared" si="1"/>
        <v>190.08</v>
      </c>
      <c r="G32" s="7">
        <v>20161228</v>
      </c>
      <c r="H32" s="8" t="s">
        <v>442</v>
      </c>
    </row>
    <row r="33" ht="18.75" spans="1:8">
      <c r="A33" s="7" t="s">
        <v>448</v>
      </c>
      <c r="B33" s="7"/>
      <c r="C33" s="7">
        <v>12</v>
      </c>
      <c r="D33" s="7" t="s">
        <v>445</v>
      </c>
      <c r="E33" s="7">
        <v>13.2</v>
      </c>
      <c r="F33" s="7">
        <f t="shared" si="1"/>
        <v>158.4</v>
      </c>
      <c r="G33" s="7">
        <v>20161228</v>
      </c>
      <c r="H33" s="8" t="s">
        <v>442</v>
      </c>
    </row>
    <row r="34" ht="18.75" spans="1:8">
      <c r="A34" s="7" t="s">
        <v>449</v>
      </c>
      <c r="B34" s="7"/>
      <c r="C34" s="7">
        <v>11</v>
      </c>
      <c r="D34" s="7" t="s">
        <v>445</v>
      </c>
      <c r="E34" s="7">
        <v>9.24</v>
      </c>
      <c r="F34" s="7">
        <f t="shared" si="1"/>
        <v>101.64</v>
      </c>
      <c r="G34" s="7">
        <v>20161228</v>
      </c>
      <c r="H34" s="8" t="s">
        <v>442</v>
      </c>
    </row>
    <row r="35" ht="18.75" spans="1:8">
      <c r="A35" s="7" t="s">
        <v>450</v>
      </c>
      <c r="B35" s="7"/>
      <c r="C35" s="7">
        <v>8</v>
      </c>
      <c r="D35" s="7" t="s">
        <v>445</v>
      </c>
      <c r="E35" s="7">
        <v>21.12</v>
      </c>
      <c r="F35" s="7">
        <f t="shared" si="1"/>
        <v>168.96</v>
      </c>
      <c r="G35" s="7">
        <v>20161228</v>
      </c>
      <c r="H35" s="8" t="s">
        <v>442</v>
      </c>
    </row>
    <row r="36" ht="18.75" spans="1:8">
      <c r="A36" s="7" t="s">
        <v>451</v>
      </c>
      <c r="B36" s="7"/>
      <c r="C36" s="7">
        <v>8</v>
      </c>
      <c r="D36" s="7" t="s">
        <v>445</v>
      </c>
      <c r="E36" s="7">
        <v>29.04</v>
      </c>
      <c r="F36" s="7">
        <f t="shared" si="1"/>
        <v>232.32</v>
      </c>
      <c r="G36" s="7">
        <v>20161228</v>
      </c>
      <c r="H36" s="8" t="s">
        <v>452</v>
      </c>
    </row>
    <row r="37" ht="18.75" spans="1:8">
      <c r="A37" s="7" t="s">
        <v>453</v>
      </c>
      <c r="B37" s="7"/>
      <c r="C37" s="7">
        <v>8</v>
      </c>
      <c r="D37" s="7" t="s">
        <v>445</v>
      </c>
      <c r="E37" s="7">
        <v>18.48</v>
      </c>
      <c r="F37" s="7">
        <f t="shared" si="1"/>
        <v>147.84</v>
      </c>
      <c r="G37" s="7">
        <v>20161228</v>
      </c>
      <c r="H37" s="8" t="s">
        <v>454</v>
      </c>
    </row>
    <row r="38" ht="18.75" spans="1:8">
      <c r="A38" s="7" t="s">
        <v>455</v>
      </c>
      <c r="B38" s="7"/>
      <c r="C38" s="7">
        <v>8</v>
      </c>
      <c r="D38" s="7" t="s">
        <v>445</v>
      </c>
      <c r="E38" s="7">
        <v>39.6</v>
      </c>
      <c r="F38" s="7">
        <f t="shared" si="1"/>
        <v>316.8</v>
      </c>
      <c r="G38" s="7">
        <v>20161228</v>
      </c>
      <c r="H38" s="8" t="s">
        <v>442</v>
      </c>
    </row>
    <row r="39" ht="18.75" spans="1:8">
      <c r="A39" s="7" t="s">
        <v>456</v>
      </c>
      <c r="B39" s="7"/>
      <c r="C39" s="7">
        <v>8</v>
      </c>
      <c r="D39" s="7" t="s">
        <v>445</v>
      </c>
      <c r="E39" s="7">
        <v>39.6</v>
      </c>
      <c r="F39" s="7">
        <f t="shared" si="1"/>
        <v>316.8</v>
      </c>
      <c r="G39" s="7">
        <v>20161228</v>
      </c>
      <c r="H39" s="8" t="s">
        <v>442</v>
      </c>
    </row>
    <row r="40" ht="18.75" spans="1:8">
      <c r="A40" s="7" t="s">
        <v>457</v>
      </c>
      <c r="B40" s="7"/>
      <c r="C40" s="7">
        <v>8</v>
      </c>
      <c r="D40" s="7" t="s">
        <v>445</v>
      </c>
      <c r="E40" s="7">
        <v>26.4</v>
      </c>
      <c r="F40" s="7">
        <f t="shared" si="1"/>
        <v>211.2</v>
      </c>
      <c r="G40" s="7">
        <v>20161228</v>
      </c>
      <c r="H40" s="8" t="s">
        <v>454</v>
      </c>
    </row>
    <row r="41" ht="18.75" spans="1:8">
      <c r="A41" s="7" t="s">
        <v>458</v>
      </c>
      <c r="B41" s="7"/>
      <c r="C41" s="7">
        <v>8</v>
      </c>
      <c r="D41" s="7" t="s">
        <v>445</v>
      </c>
      <c r="E41" s="7">
        <v>1003.2</v>
      </c>
      <c r="F41" s="7">
        <f t="shared" si="1"/>
        <v>8025.6</v>
      </c>
      <c r="G41" s="7">
        <v>20161228</v>
      </c>
      <c r="H41" s="8" t="s">
        <v>442</v>
      </c>
    </row>
    <row r="42" ht="18.75" spans="1:8">
      <c r="A42" s="7" t="s">
        <v>459</v>
      </c>
      <c r="B42" s="7"/>
      <c r="C42" s="7">
        <v>4</v>
      </c>
      <c r="D42" s="7" t="s">
        <v>445</v>
      </c>
      <c r="E42" s="7">
        <v>23.76</v>
      </c>
      <c r="F42" s="7">
        <f t="shared" si="1"/>
        <v>95.04</v>
      </c>
      <c r="G42" s="7">
        <v>20161228</v>
      </c>
      <c r="H42" s="8" t="s">
        <v>442</v>
      </c>
    </row>
    <row r="43" ht="18.75" spans="1:8">
      <c r="A43" s="7" t="s">
        <v>460</v>
      </c>
      <c r="B43" s="7"/>
      <c r="C43" s="7">
        <v>8</v>
      </c>
      <c r="D43" s="7" t="s">
        <v>445</v>
      </c>
      <c r="E43" s="7">
        <v>26.4</v>
      </c>
      <c r="F43" s="7">
        <f t="shared" si="1"/>
        <v>211.2</v>
      </c>
      <c r="G43" s="7">
        <v>20161228</v>
      </c>
      <c r="H43" s="8" t="s">
        <v>442</v>
      </c>
    </row>
    <row r="44" ht="18.75" spans="1:8">
      <c r="A44" s="7" t="s">
        <v>461</v>
      </c>
      <c r="B44" s="7"/>
      <c r="C44" s="7">
        <v>8</v>
      </c>
      <c r="D44" s="7" t="s">
        <v>445</v>
      </c>
      <c r="E44" s="7">
        <v>10.56</v>
      </c>
      <c r="F44" s="7">
        <f t="shared" si="1"/>
        <v>84.48</v>
      </c>
      <c r="G44" s="7">
        <v>20161228</v>
      </c>
      <c r="H44" s="8" t="s">
        <v>442</v>
      </c>
    </row>
    <row r="45" ht="18.75" spans="1:8">
      <c r="A45" s="7" t="s">
        <v>462</v>
      </c>
      <c r="B45" s="7"/>
      <c r="C45" s="7">
        <v>8</v>
      </c>
      <c r="D45" s="7" t="s">
        <v>445</v>
      </c>
      <c r="E45" s="7">
        <v>34.32</v>
      </c>
      <c r="F45" s="7">
        <f t="shared" si="1"/>
        <v>274.56</v>
      </c>
      <c r="G45" s="7">
        <v>20161228</v>
      </c>
      <c r="H45" s="8" t="s">
        <v>442</v>
      </c>
    </row>
    <row r="46" ht="18.75" spans="1:8">
      <c r="A46" s="7" t="s">
        <v>463</v>
      </c>
      <c r="B46" s="7"/>
      <c r="C46" s="7">
        <v>8</v>
      </c>
      <c r="D46" s="7" t="s">
        <v>445</v>
      </c>
      <c r="E46" s="7">
        <v>26.4</v>
      </c>
      <c r="F46" s="7">
        <f t="shared" si="1"/>
        <v>211.2</v>
      </c>
      <c r="G46" s="7">
        <v>20161228</v>
      </c>
      <c r="H46" s="8" t="s">
        <v>442</v>
      </c>
    </row>
    <row r="47" ht="18.75" spans="1:8">
      <c r="A47" s="7" t="s">
        <v>464</v>
      </c>
      <c r="B47" s="7"/>
      <c r="C47" s="7">
        <v>8</v>
      </c>
      <c r="D47" s="7" t="s">
        <v>445</v>
      </c>
      <c r="E47" s="7">
        <v>52.8</v>
      </c>
      <c r="F47" s="7">
        <f t="shared" si="1"/>
        <v>422.4</v>
      </c>
      <c r="G47" s="7">
        <v>20161228</v>
      </c>
      <c r="H47" s="8" t="s">
        <v>442</v>
      </c>
    </row>
    <row r="48" ht="18.75" spans="1:8">
      <c r="A48" s="7" t="s">
        <v>465</v>
      </c>
      <c r="B48" s="7"/>
      <c r="C48" s="7">
        <v>8</v>
      </c>
      <c r="D48" s="7" t="s">
        <v>445</v>
      </c>
      <c r="E48" s="7">
        <v>14.52</v>
      </c>
      <c r="F48" s="7">
        <f t="shared" si="1"/>
        <v>116.16</v>
      </c>
      <c r="G48" s="7">
        <v>20161228</v>
      </c>
      <c r="H48" s="8" t="s">
        <v>442</v>
      </c>
    </row>
    <row r="49" ht="18.75" spans="1:8">
      <c r="A49" s="7" t="s">
        <v>466</v>
      </c>
      <c r="B49" s="7"/>
      <c r="C49" s="7">
        <v>8</v>
      </c>
      <c r="D49" s="7" t="s">
        <v>445</v>
      </c>
      <c r="E49" s="7">
        <v>10.56</v>
      </c>
      <c r="F49" s="7">
        <f t="shared" si="1"/>
        <v>84.48</v>
      </c>
      <c r="G49" s="7">
        <v>20161228</v>
      </c>
      <c r="H49" s="8" t="s">
        <v>442</v>
      </c>
    </row>
    <row r="50" ht="18.75" spans="1:8">
      <c r="A50" s="7" t="s">
        <v>467</v>
      </c>
      <c r="B50" s="7"/>
      <c r="C50" s="7">
        <v>4</v>
      </c>
      <c r="D50" s="7" t="s">
        <v>445</v>
      </c>
      <c r="E50" s="7">
        <v>14.78</v>
      </c>
      <c r="F50" s="7">
        <f t="shared" si="1"/>
        <v>59.12</v>
      </c>
      <c r="G50" s="7">
        <v>20161228</v>
      </c>
      <c r="H50" s="8" t="s">
        <v>442</v>
      </c>
    </row>
    <row r="51" ht="18.75" spans="1:8">
      <c r="A51" s="7" t="s">
        <v>468</v>
      </c>
      <c r="B51" s="7"/>
      <c r="C51" s="7">
        <v>8</v>
      </c>
      <c r="D51" s="7" t="s">
        <v>445</v>
      </c>
      <c r="E51" s="7">
        <v>15.84</v>
      </c>
      <c r="F51" s="7">
        <f t="shared" si="1"/>
        <v>126.72</v>
      </c>
      <c r="G51" s="7">
        <v>20161228</v>
      </c>
      <c r="H51" s="8" t="s">
        <v>442</v>
      </c>
    </row>
    <row r="52" ht="18.75" spans="1:8">
      <c r="A52" s="7" t="s">
        <v>469</v>
      </c>
      <c r="B52" s="7"/>
      <c r="C52" s="7">
        <v>4</v>
      </c>
      <c r="D52" s="7" t="s">
        <v>445</v>
      </c>
      <c r="E52" s="7">
        <v>14.52</v>
      </c>
      <c r="F52" s="7">
        <f t="shared" si="1"/>
        <v>58.08</v>
      </c>
      <c r="G52" s="7">
        <v>20161228</v>
      </c>
      <c r="H52" s="8" t="s">
        <v>442</v>
      </c>
    </row>
    <row r="53" ht="18.75" spans="1:8">
      <c r="A53" s="7" t="s">
        <v>470</v>
      </c>
      <c r="B53" s="7"/>
      <c r="C53" s="7">
        <v>4</v>
      </c>
      <c r="D53" s="7" t="s">
        <v>445</v>
      </c>
      <c r="E53" s="7">
        <v>39.6</v>
      </c>
      <c r="F53" s="7">
        <f t="shared" si="1"/>
        <v>158.4</v>
      </c>
      <c r="G53" s="7">
        <v>20161228</v>
      </c>
      <c r="H53" s="8" t="s">
        <v>471</v>
      </c>
    </row>
    <row r="54" ht="18.75" spans="1:8">
      <c r="A54" s="7" t="s">
        <v>472</v>
      </c>
      <c r="B54" s="7"/>
      <c r="C54" s="7">
        <v>8</v>
      </c>
      <c r="D54" s="7" t="s">
        <v>445</v>
      </c>
      <c r="E54" s="7">
        <v>55</v>
      </c>
      <c r="F54" s="7">
        <f t="shared" si="1"/>
        <v>440</v>
      </c>
      <c r="G54" s="7">
        <v>20161228</v>
      </c>
      <c r="H54" s="8" t="s">
        <v>442</v>
      </c>
    </row>
    <row r="55" ht="18.75" spans="1:8">
      <c r="A55" s="7" t="s">
        <v>473</v>
      </c>
      <c r="B55" s="7"/>
      <c r="C55" s="7">
        <v>8</v>
      </c>
      <c r="D55" s="7" t="s">
        <v>445</v>
      </c>
      <c r="E55" s="7">
        <v>66</v>
      </c>
      <c r="F55" s="7">
        <f t="shared" si="1"/>
        <v>528</v>
      </c>
      <c r="G55" s="7">
        <v>20161228</v>
      </c>
      <c r="H55" s="8" t="s">
        <v>442</v>
      </c>
    </row>
    <row r="56" ht="18.75" spans="1:8">
      <c r="A56" s="7" t="s">
        <v>474</v>
      </c>
      <c r="B56" s="7"/>
      <c r="C56" s="7">
        <v>16</v>
      </c>
      <c r="D56" s="7" t="s">
        <v>445</v>
      </c>
      <c r="E56" s="7">
        <v>11.88</v>
      </c>
      <c r="F56" s="7">
        <f t="shared" si="1"/>
        <v>190.08</v>
      </c>
      <c r="G56" s="7">
        <v>20161228</v>
      </c>
      <c r="H56" s="8" t="s">
        <v>442</v>
      </c>
    </row>
    <row r="57" ht="18.75" spans="1:8">
      <c r="A57" s="7" t="s">
        <v>411</v>
      </c>
      <c r="B57" s="7"/>
      <c r="C57" s="7">
        <v>16</v>
      </c>
      <c r="D57" s="7" t="s">
        <v>445</v>
      </c>
      <c r="E57" s="7">
        <v>11.88</v>
      </c>
      <c r="F57" s="7">
        <f t="shared" si="1"/>
        <v>190.08</v>
      </c>
      <c r="G57" s="7">
        <v>20161228</v>
      </c>
      <c r="H57" s="8" t="s">
        <v>442</v>
      </c>
    </row>
    <row r="58" ht="18.75" spans="1:8">
      <c r="A58" s="7" t="s">
        <v>475</v>
      </c>
      <c r="B58" s="7"/>
      <c r="C58" s="7">
        <v>4</v>
      </c>
      <c r="D58" s="7" t="s">
        <v>445</v>
      </c>
      <c r="E58" s="7">
        <v>26.4</v>
      </c>
      <c r="F58" s="7">
        <f t="shared" si="1"/>
        <v>105.6</v>
      </c>
      <c r="G58" s="7">
        <v>20161228</v>
      </c>
      <c r="H58" s="8" t="s">
        <v>442</v>
      </c>
    </row>
    <row r="59" ht="18.75" spans="1:8">
      <c r="A59" s="7" t="s">
        <v>476</v>
      </c>
      <c r="B59" s="7"/>
      <c r="C59" s="7">
        <v>4</v>
      </c>
      <c r="D59" s="7" t="s">
        <v>445</v>
      </c>
      <c r="E59" s="7">
        <v>26.4</v>
      </c>
      <c r="F59" s="7">
        <f t="shared" si="1"/>
        <v>105.6</v>
      </c>
      <c r="G59" s="7">
        <v>20161228</v>
      </c>
      <c r="H59" s="8" t="s">
        <v>442</v>
      </c>
    </row>
    <row r="60" ht="18.75" spans="1:8">
      <c r="A60" s="7" t="s">
        <v>477</v>
      </c>
      <c r="B60" s="7"/>
      <c r="C60" s="7">
        <v>8</v>
      </c>
      <c r="D60" s="7" t="s">
        <v>445</v>
      </c>
      <c r="E60" s="7">
        <v>9.24</v>
      </c>
      <c r="F60" s="7">
        <f t="shared" si="1"/>
        <v>73.92</v>
      </c>
      <c r="G60" s="7">
        <v>20161228</v>
      </c>
      <c r="H60" s="8" t="s">
        <v>478</v>
      </c>
    </row>
    <row r="61" ht="18.75" spans="1:8">
      <c r="A61" s="7" t="s">
        <v>479</v>
      </c>
      <c r="B61" s="7"/>
      <c r="C61" s="7">
        <v>7</v>
      </c>
      <c r="D61" s="7" t="s">
        <v>445</v>
      </c>
      <c r="E61" s="7">
        <v>105.6</v>
      </c>
      <c r="F61" s="7">
        <f t="shared" si="1"/>
        <v>739.2</v>
      </c>
      <c r="G61" s="7">
        <v>20161228</v>
      </c>
      <c r="H61" s="8" t="s">
        <v>442</v>
      </c>
    </row>
    <row r="62" ht="18.75" spans="1:8">
      <c r="A62" s="7" t="s">
        <v>480</v>
      </c>
      <c r="B62" s="7"/>
      <c r="C62" s="7">
        <v>8</v>
      </c>
      <c r="D62" s="7" t="s">
        <v>445</v>
      </c>
      <c r="E62" s="7">
        <v>31.68</v>
      </c>
      <c r="F62" s="7">
        <f t="shared" si="1"/>
        <v>253.44</v>
      </c>
      <c r="G62" s="7">
        <v>20161228</v>
      </c>
      <c r="H62" s="8" t="s">
        <v>442</v>
      </c>
    </row>
    <row r="63" ht="18.75" spans="1:8">
      <c r="A63" s="7" t="s">
        <v>481</v>
      </c>
      <c r="B63" s="7"/>
      <c r="C63" s="7">
        <v>10</v>
      </c>
      <c r="D63" s="7" t="s">
        <v>445</v>
      </c>
      <c r="E63" s="7">
        <v>34.32</v>
      </c>
      <c r="F63" s="7">
        <f t="shared" si="1"/>
        <v>343.2</v>
      </c>
      <c r="G63" s="7">
        <v>20161228</v>
      </c>
      <c r="H63" s="8" t="s">
        <v>442</v>
      </c>
    </row>
    <row r="64" ht="18.75" spans="1:8">
      <c r="A64" s="7" t="s">
        <v>482</v>
      </c>
      <c r="B64" s="10"/>
      <c r="C64" s="7">
        <v>8</v>
      </c>
      <c r="D64" s="7" t="s">
        <v>445</v>
      </c>
      <c r="E64" s="7">
        <v>18.48</v>
      </c>
      <c r="F64" s="7">
        <f t="shared" si="1"/>
        <v>147.84</v>
      </c>
      <c r="G64" s="7">
        <v>20161228</v>
      </c>
      <c r="H64" s="8" t="s">
        <v>442</v>
      </c>
    </row>
    <row r="65" ht="18.75" spans="1:8">
      <c r="A65" s="7" t="s">
        <v>436</v>
      </c>
      <c r="B65" s="7"/>
      <c r="C65" s="7">
        <v>10</v>
      </c>
      <c r="D65" s="7" t="s">
        <v>445</v>
      </c>
      <c r="E65" s="7">
        <v>11.88</v>
      </c>
      <c r="F65" s="7">
        <f t="shared" si="1"/>
        <v>118.8</v>
      </c>
      <c r="G65" s="7">
        <v>20161228</v>
      </c>
      <c r="H65" s="8" t="s">
        <v>442</v>
      </c>
    </row>
    <row r="66" ht="18.75" spans="1:8">
      <c r="A66" s="7" t="s">
        <v>483</v>
      </c>
      <c r="B66" s="7"/>
      <c r="C66" s="7">
        <v>4</v>
      </c>
      <c r="D66" s="7" t="s">
        <v>445</v>
      </c>
      <c r="E66" s="7">
        <v>66</v>
      </c>
      <c r="F66" s="7">
        <f t="shared" si="1"/>
        <v>264</v>
      </c>
      <c r="G66" s="7">
        <v>20161228</v>
      </c>
      <c r="H66" s="8" t="s">
        <v>442</v>
      </c>
    </row>
    <row r="67" ht="18.75" spans="1:8">
      <c r="A67" s="7" t="s">
        <v>484</v>
      </c>
      <c r="B67" s="7"/>
      <c r="C67" s="7">
        <v>8</v>
      </c>
      <c r="D67" s="7" t="s">
        <v>445</v>
      </c>
      <c r="E67" s="7">
        <v>66</v>
      </c>
      <c r="F67" s="7">
        <f t="shared" si="1"/>
        <v>528</v>
      </c>
      <c r="G67" s="7">
        <v>20161228</v>
      </c>
      <c r="H67" s="8" t="s">
        <v>442</v>
      </c>
    </row>
    <row r="68" ht="18.75" spans="1:8">
      <c r="A68" s="7" t="s">
        <v>485</v>
      </c>
      <c r="B68" s="7"/>
      <c r="C68" s="7">
        <v>4</v>
      </c>
      <c r="D68" s="7" t="s">
        <v>445</v>
      </c>
      <c r="E68" s="7">
        <v>52.8</v>
      </c>
      <c r="F68" s="7">
        <f t="shared" si="1"/>
        <v>211.2</v>
      </c>
      <c r="G68" s="7">
        <v>20161228</v>
      </c>
      <c r="H68" s="8" t="s">
        <v>442</v>
      </c>
    </row>
    <row r="69" ht="18.75" spans="1:8">
      <c r="A69" s="7" t="s">
        <v>431</v>
      </c>
      <c r="B69" s="7"/>
      <c r="C69" s="7">
        <v>4</v>
      </c>
      <c r="D69" s="7" t="s">
        <v>445</v>
      </c>
      <c r="E69" s="7">
        <v>44.88</v>
      </c>
      <c r="F69" s="7">
        <f t="shared" si="1"/>
        <v>179.52</v>
      </c>
      <c r="G69" s="7">
        <v>20161228</v>
      </c>
      <c r="H69" s="8" t="s">
        <v>442</v>
      </c>
    </row>
    <row r="70" ht="18.75" spans="1:8">
      <c r="A70" s="7" t="s">
        <v>486</v>
      </c>
      <c r="B70" s="7"/>
      <c r="C70" s="7">
        <v>8</v>
      </c>
      <c r="D70" s="7" t="s">
        <v>445</v>
      </c>
      <c r="E70" s="7">
        <v>39.6</v>
      </c>
      <c r="F70" s="7">
        <f t="shared" si="1"/>
        <v>316.8</v>
      </c>
      <c r="G70" s="7">
        <v>20161228</v>
      </c>
      <c r="H70" s="8" t="s">
        <v>442</v>
      </c>
    </row>
    <row r="71" ht="18.75" spans="1:8">
      <c r="A71" s="7" t="s">
        <v>487</v>
      </c>
      <c r="B71" s="7"/>
      <c r="C71" s="7">
        <v>7</v>
      </c>
      <c r="D71" s="7" t="s">
        <v>445</v>
      </c>
      <c r="E71" s="7">
        <v>29.04</v>
      </c>
      <c r="F71" s="7">
        <f t="shared" si="1"/>
        <v>203.28</v>
      </c>
      <c r="G71" s="7">
        <v>20161228</v>
      </c>
      <c r="H71" s="8" t="s">
        <v>442</v>
      </c>
    </row>
    <row r="72" ht="18.75" spans="1:8">
      <c r="A72" s="7" t="s">
        <v>488</v>
      </c>
      <c r="B72" s="7"/>
      <c r="C72" s="7">
        <v>8</v>
      </c>
      <c r="D72" s="7" t="s">
        <v>445</v>
      </c>
      <c r="E72" s="7">
        <v>66</v>
      </c>
      <c r="F72" s="7">
        <f t="shared" si="1"/>
        <v>528</v>
      </c>
      <c r="G72" s="7">
        <v>20161228</v>
      </c>
      <c r="H72" s="8" t="s">
        <v>442</v>
      </c>
    </row>
    <row r="73" ht="18.75" spans="1:8">
      <c r="A73" s="7" t="s">
        <v>489</v>
      </c>
      <c r="B73" s="7"/>
      <c r="C73" s="7">
        <v>8</v>
      </c>
      <c r="D73" s="7" t="s">
        <v>445</v>
      </c>
      <c r="E73" s="7">
        <v>422.4</v>
      </c>
      <c r="F73" s="7">
        <f t="shared" si="1"/>
        <v>3379.2</v>
      </c>
      <c r="G73" s="7">
        <v>20161228</v>
      </c>
      <c r="H73" s="8" t="s">
        <v>442</v>
      </c>
    </row>
    <row r="74" ht="18.75" spans="1:8">
      <c r="A74" s="7" t="s">
        <v>490</v>
      </c>
      <c r="B74" s="7"/>
      <c r="C74" s="7">
        <v>8</v>
      </c>
      <c r="D74" s="7" t="s">
        <v>445</v>
      </c>
      <c r="E74" s="7">
        <v>739.2</v>
      </c>
      <c r="F74" s="7">
        <f t="shared" si="1"/>
        <v>5913.6</v>
      </c>
      <c r="G74" s="7">
        <v>20161228</v>
      </c>
      <c r="H74" s="8" t="s">
        <v>442</v>
      </c>
    </row>
    <row r="75" ht="18.75" spans="1:8">
      <c r="A75" s="7" t="s">
        <v>491</v>
      </c>
      <c r="B75" s="7"/>
      <c r="C75" s="7">
        <v>8</v>
      </c>
      <c r="D75" s="7" t="s">
        <v>445</v>
      </c>
      <c r="E75" s="7">
        <v>118.8</v>
      </c>
      <c r="F75" s="7">
        <f t="shared" si="1"/>
        <v>950.4</v>
      </c>
      <c r="G75" s="7">
        <v>20161228</v>
      </c>
      <c r="H75" s="8" t="s">
        <v>442</v>
      </c>
    </row>
    <row r="76" ht="18.75" spans="1:8">
      <c r="A76" s="7" t="s">
        <v>492</v>
      </c>
      <c r="B76" s="7"/>
      <c r="C76" s="7">
        <v>10</v>
      </c>
      <c r="D76" s="7" t="s">
        <v>445</v>
      </c>
      <c r="E76" s="7">
        <v>26.4</v>
      </c>
      <c r="F76" s="7">
        <f t="shared" si="1"/>
        <v>264</v>
      </c>
      <c r="G76" s="7">
        <v>20161228</v>
      </c>
      <c r="H76" s="8" t="s">
        <v>442</v>
      </c>
    </row>
    <row r="77" ht="18.75" spans="1:8">
      <c r="A77" s="7" t="s">
        <v>493</v>
      </c>
      <c r="B77" s="7"/>
      <c r="C77" s="7">
        <v>8</v>
      </c>
      <c r="D77" s="7" t="s">
        <v>445</v>
      </c>
      <c r="E77" s="7">
        <v>52.8</v>
      </c>
      <c r="F77" s="7">
        <f t="shared" si="1"/>
        <v>422.4</v>
      </c>
      <c r="G77" s="7">
        <v>20161228</v>
      </c>
      <c r="H77" s="8" t="s">
        <v>442</v>
      </c>
    </row>
    <row r="78" ht="18.75" spans="1:8">
      <c r="A78" s="7" t="s">
        <v>420</v>
      </c>
      <c r="B78" s="7"/>
      <c r="C78" s="7">
        <v>8</v>
      </c>
      <c r="D78" s="7" t="s">
        <v>445</v>
      </c>
      <c r="E78" s="7">
        <v>26.4</v>
      </c>
      <c r="F78" s="7">
        <f t="shared" si="1"/>
        <v>211.2</v>
      </c>
      <c r="G78" s="7">
        <v>20161228</v>
      </c>
      <c r="H78" s="8" t="s">
        <v>442</v>
      </c>
    </row>
    <row r="79" ht="18.75" spans="1:8">
      <c r="A79" s="7" t="s">
        <v>494</v>
      </c>
      <c r="B79" s="7"/>
      <c r="C79" s="7">
        <v>7</v>
      </c>
      <c r="D79" s="7" t="s">
        <v>445</v>
      </c>
      <c r="E79" s="7">
        <v>39.6</v>
      </c>
      <c r="F79" s="7">
        <f t="shared" si="1"/>
        <v>277.2</v>
      </c>
      <c r="G79" s="7">
        <v>20161228</v>
      </c>
      <c r="H79" s="8" t="s">
        <v>442</v>
      </c>
    </row>
    <row r="80" ht="18.75" spans="1:8">
      <c r="A80" s="7" t="s">
        <v>435</v>
      </c>
      <c r="B80" s="7"/>
      <c r="C80" s="7">
        <v>4</v>
      </c>
      <c r="D80" s="7" t="s">
        <v>445</v>
      </c>
      <c r="E80" s="7">
        <v>26.4</v>
      </c>
      <c r="F80" s="7">
        <f t="shared" si="1"/>
        <v>105.6</v>
      </c>
      <c r="G80" s="7">
        <v>20161228</v>
      </c>
      <c r="H80" s="8" t="s">
        <v>442</v>
      </c>
    </row>
    <row r="81" ht="18.75" spans="1:8">
      <c r="A81" s="7" t="s">
        <v>495</v>
      </c>
      <c r="B81" s="7"/>
      <c r="C81" s="7">
        <v>4</v>
      </c>
      <c r="D81" s="7" t="s">
        <v>445</v>
      </c>
      <c r="E81" s="7">
        <v>21.12</v>
      </c>
      <c r="F81" s="7">
        <f t="shared" si="1"/>
        <v>84.48</v>
      </c>
      <c r="G81" s="7">
        <v>20161228</v>
      </c>
      <c r="H81" s="8" t="s">
        <v>442</v>
      </c>
    </row>
    <row r="82" ht="18.75" spans="1:8">
      <c r="A82" s="7" t="s">
        <v>496</v>
      </c>
      <c r="B82" s="7"/>
      <c r="C82" s="7">
        <v>4</v>
      </c>
      <c r="D82" s="7" t="s">
        <v>445</v>
      </c>
      <c r="E82" s="7">
        <v>18.48</v>
      </c>
      <c r="F82" s="7">
        <f t="shared" si="1"/>
        <v>73.92</v>
      </c>
      <c r="G82" s="7">
        <v>20161228</v>
      </c>
      <c r="H82" s="8" t="s">
        <v>442</v>
      </c>
    </row>
    <row r="83" ht="18.75" spans="1:8">
      <c r="A83" s="7" t="s">
        <v>418</v>
      </c>
      <c r="B83" s="7"/>
      <c r="C83" s="7">
        <v>4</v>
      </c>
      <c r="D83" s="7" t="s">
        <v>445</v>
      </c>
      <c r="E83" s="7">
        <v>39.6</v>
      </c>
      <c r="F83" s="7">
        <f t="shared" si="1"/>
        <v>158.4</v>
      </c>
      <c r="G83" s="7">
        <v>20161228</v>
      </c>
      <c r="H83" s="8" t="s">
        <v>442</v>
      </c>
    </row>
    <row r="84" ht="18.75" spans="1:8">
      <c r="A84" s="7" t="s">
        <v>497</v>
      </c>
      <c r="B84" s="7"/>
      <c r="C84" s="7">
        <v>4</v>
      </c>
      <c r="D84" s="7" t="s">
        <v>445</v>
      </c>
      <c r="E84" s="7">
        <v>23.76</v>
      </c>
      <c r="F84" s="7">
        <f t="shared" si="1"/>
        <v>95.04</v>
      </c>
      <c r="G84" s="7">
        <v>20161228</v>
      </c>
      <c r="H84" s="8" t="s">
        <v>442</v>
      </c>
    </row>
    <row r="85" ht="18.75" spans="1:8">
      <c r="A85" s="7" t="s">
        <v>419</v>
      </c>
      <c r="B85" s="7"/>
      <c r="C85" s="7">
        <v>7</v>
      </c>
      <c r="D85" s="7" t="s">
        <v>445</v>
      </c>
      <c r="E85" s="7">
        <v>15.84</v>
      </c>
      <c r="F85" s="7">
        <f t="shared" si="1"/>
        <v>110.88</v>
      </c>
      <c r="G85" s="7">
        <v>20161228</v>
      </c>
      <c r="H85" s="8" t="s">
        <v>442</v>
      </c>
    </row>
    <row r="86" ht="18.75" spans="1:8">
      <c r="A86" s="11" t="s">
        <v>498</v>
      </c>
      <c r="B86" s="11"/>
      <c r="C86" s="11">
        <v>10</v>
      </c>
      <c r="D86" s="11" t="s">
        <v>445</v>
      </c>
      <c r="E86" s="11">
        <v>50.16</v>
      </c>
      <c r="F86" s="11">
        <f t="shared" si="1"/>
        <v>501.6</v>
      </c>
      <c r="G86" s="11">
        <v>20161228</v>
      </c>
      <c r="H86" s="8" t="s">
        <v>442</v>
      </c>
    </row>
    <row r="87" ht="30" customHeight="1" spans="1:8">
      <c r="A87" s="12"/>
      <c r="B87" s="13"/>
      <c r="C87" s="13"/>
      <c r="D87" s="13"/>
      <c r="E87" s="13"/>
      <c r="F87" s="14">
        <f>SUM(F2:F86)</f>
        <v>33690.94</v>
      </c>
      <c r="G87" s="15"/>
      <c r="H87" s="16"/>
    </row>
    <row r="88" ht="18.75" spans="1:8">
      <c r="A88" s="17" t="s">
        <v>499</v>
      </c>
      <c r="B88" s="17">
        <v>7251</v>
      </c>
      <c r="C88" s="17">
        <v>4</v>
      </c>
      <c r="D88" s="17" t="s">
        <v>445</v>
      </c>
      <c r="E88" s="17">
        <v>63</v>
      </c>
      <c r="F88" s="17">
        <f t="shared" ref="F88:F95" si="2">C88*E88</f>
        <v>252</v>
      </c>
      <c r="G88" s="17">
        <v>20180630</v>
      </c>
      <c r="H88" s="8" t="s">
        <v>442</v>
      </c>
    </row>
    <row r="89" ht="18.75" spans="1:8">
      <c r="A89" s="7" t="s">
        <v>500</v>
      </c>
      <c r="B89" s="7">
        <v>7451</v>
      </c>
      <c r="C89" s="7">
        <v>4</v>
      </c>
      <c r="D89" s="7" t="s">
        <v>445</v>
      </c>
      <c r="E89" s="7">
        <v>63</v>
      </c>
      <c r="F89" s="7">
        <f t="shared" si="2"/>
        <v>252</v>
      </c>
      <c r="G89" s="7">
        <v>20180630</v>
      </c>
      <c r="H89" s="8" t="s">
        <v>442</v>
      </c>
    </row>
    <row r="90" ht="18.75" spans="1:8">
      <c r="A90" s="7" t="s">
        <v>501</v>
      </c>
      <c r="B90" s="7">
        <v>7452</v>
      </c>
      <c r="C90" s="7">
        <v>4</v>
      </c>
      <c r="D90" s="7" t="s">
        <v>445</v>
      </c>
      <c r="E90" s="7">
        <v>50</v>
      </c>
      <c r="F90" s="7">
        <f t="shared" si="2"/>
        <v>200</v>
      </c>
      <c r="G90" s="7">
        <v>20180630</v>
      </c>
      <c r="H90" s="8" t="s">
        <v>442</v>
      </c>
    </row>
    <row r="91" ht="18.75" spans="1:8">
      <c r="A91" s="7" t="s">
        <v>473</v>
      </c>
      <c r="B91" s="7">
        <v>7085</v>
      </c>
      <c r="C91" s="7">
        <v>4</v>
      </c>
      <c r="D91" s="7" t="s">
        <v>445</v>
      </c>
      <c r="E91" s="7">
        <v>39</v>
      </c>
      <c r="F91" s="7">
        <f t="shared" si="2"/>
        <v>156</v>
      </c>
      <c r="G91" s="7">
        <v>20180630</v>
      </c>
      <c r="H91" s="8" t="s">
        <v>442</v>
      </c>
    </row>
    <row r="92" ht="18.75" spans="1:8">
      <c r="A92" s="7" t="s">
        <v>502</v>
      </c>
      <c r="B92" s="7">
        <v>7001</v>
      </c>
      <c r="C92" s="7">
        <v>4</v>
      </c>
      <c r="D92" s="7" t="s">
        <v>503</v>
      </c>
      <c r="E92" s="7">
        <v>22</v>
      </c>
      <c r="F92" s="7">
        <f t="shared" si="2"/>
        <v>88</v>
      </c>
      <c r="G92" s="7">
        <v>20180630</v>
      </c>
      <c r="H92" s="8" t="s">
        <v>442</v>
      </c>
    </row>
    <row r="93" ht="18.75" spans="1:8">
      <c r="A93" s="7" t="s">
        <v>504</v>
      </c>
      <c r="B93" s="7">
        <v>7006</v>
      </c>
      <c r="C93" s="7">
        <v>5</v>
      </c>
      <c r="D93" s="7" t="s">
        <v>503</v>
      </c>
      <c r="E93" s="7">
        <v>37</v>
      </c>
      <c r="F93" s="7">
        <f t="shared" si="2"/>
        <v>185</v>
      </c>
      <c r="G93" s="7">
        <v>20180630</v>
      </c>
      <c r="H93" s="8" t="s">
        <v>442</v>
      </c>
    </row>
    <row r="94" ht="18.75" spans="1:8">
      <c r="A94" s="7" t="s">
        <v>505</v>
      </c>
      <c r="B94" s="7">
        <v>7651</v>
      </c>
      <c r="C94" s="7">
        <v>4</v>
      </c>
      <c r="D94" s="7" t="s">
        <v>445</v>
      </c>
      <c r="E94" s="7">
        <v>32</v>
      </c>
      <c r="F94" s="7">
        <f t="shared" si="2"/>
        <v>128</v>
      </c>
      <c r="G94" s="7">
        <v>20180630</v>
      </c>
      <c r="H94" s="8" t="s">
        <v>442</v>
      </c>
    </row>
    <row r="95" ht="18.75" spans="1:8">
      <c r="A95" s="7" t="s">
        <v>506</v>
      </c>
      <c r="B95" s="7">
        <v>7361</v>
      </c>
      <c r="C95" s="7">
        <v>4</v>
      </c>
      <c r="D95" s="7" t="s">
        <v>445</v>
      </c>
      <c r="E95" s="7">
        <v>20</v>
      </c>
      <c r="F95" s="7">
        <f t="shared" si="2"/>
        <v>80</v>
      </c>
      <c r="G95" s="7">
        <v>20180630</v>
      </c>
      <c r="H95" s="8" t="s">
        <v>442</v>
      </c>
    </row>
    <row r="96" customFormat="1" ht="27" customHeight="1" spans="6:6">
      <c r="F96" s="18">
        <f>SUM(F88:F95)</f>
        <v>1341</v>
      </c>
    </row>
    <row r="97" customFormat="1" ht="18.75" spans="1:8">
      <c r="A97" s="7" t="s">
        <v>411</v>
      </c>
      <c r="B97" s="7"/>
      <c r="C97" s="7">
        <v>1</v>
      </c>
      <c r="D97" s="7" t="s">
        <v>445</v>
      </c>
      <c r="E97" s="7"/>
      <c r="F97" s="7"/>
      <c r="G97" s="8" t="s">
        <v>507</v>
      </c>
      <c r="H97" s="8" t="s">
        <v>442</v>
      </c>
    </row>
    <row r="98" customFormat="1" ht="18.75" spans="1:8">
      <c r="A98" s="7" t="s">
        <v>416</v>
      </c>
      <c r="B98" s="7" t="s">
        <v>412</v>
      </c>
      <c r="C98" s="7">
        <v>1</v>
      </c>
      <c r="D98" s="7" t="s">
        <v>445</v>
      </c>
      <c r="E98" s="7"/>
      <c r="F98" s="7"/>
      <c r="G98" s="8" t="s">
        <v>507</v>
      </c>
      <c r="H98" s="8" t="s">
        <v>442</v>
      </c>
    </row>
    <row r="99" customFormat="1" ht="18.75" spans="1:8">
      <c r="A99" s="7" t="s">
        <v>435</v>
      </c>
      <c r="B99" s="7"/>
      <c r="C99" s="7">
        <v>1</v>
      </c>
      <c r="D99" s="7" t="s">
        <v>445</v>
      </c>
      <c r="E99" s="7"/>
      <c r="F99" s="7"/>
      <c r="G99" s="8" t="s">
        <v>507</v>
      </c>
      <c r="H99" s="8" t="s">
        <v>442</v>
      </c>
    </row>
    <row r="100" ht="18.75" spans="1:8">
      <c r="A100" s="7" t="s">
        <v>508</v>
      </c>
      <c r="B100" s="7"/>
      <c r="C100" s="7">
        <v>11</v>
      </c>
      <c r="D100" s="7" t="s">
        <v>445</v>
      </c>
      <c r="E100" s="8"/>
      <c r="F100" s="8"/>
      <c r="G100" s="8" t="s">
        <v>507</v>
      </c>
      <c r="H100" s="8" t="s">
        <v>442</v>
      </c>
    </row>
    <row r="101" ht="18.75" spans="1:8">
      <c r="A101" s="7" t="s">
        <v>509</v>
      </c>
      <c r="B101" s="7"/>
      <c r="C101" s="7">
        <v>9</v>
      </c>
      <c r="D101" s="7" t="s">
        <v>445</v>
      </c>
      <c r="E101" s="8"/>
      <c r="F101" s="8"/>
      <c r="G101" s="8" t="s">
        <v>507</v>
      </c>
      <c r="H101" s="8" t="s">
        <v>442</v>
      </c>
    </row>
    <row r="102" ht="18.75" spans="1:8">
      <c r="A102" s="7" t="s">
        <v>510</v>
      </c>
      <c r="B102" s="7"/>
      <c r="C102" s="7">
        <v>4</v>
      </c>
      <c r="D102" s="7" t="s">
        <v>445</v>
      </c>
      <c r="E102" s="8"/>
      <c r="F102" s="8"/>
      <c r="G102" s="8" t="s">
        <v>507</v>
      </c>
      <c r="H102" s="8" t="s">
        <v>442</v>
      </c>
    </row>
    <row r="103" ht="18.75" spans="1:8">
      <c r="A103" s="11" t="s">
        <v>511</v>
      </c>
      <c r="B103" s="11"/>
      <c r="C103" s="11">
        <v>1</v>
      </c>
      <c r="D103" s="7" t="s">
        <v>445</v>
      </c>
      <c r="E103" s="8"/>
      <c r="F103" s="8"/>
      <c r="G103" s="8" t="s">
        <v>507</v>
      </c>
      <c r="H103" s="8" t="s">
        <v>442</v>
      </c>
    </row>
    <row r="104" ht="18.75" spans="1:8">
      <c r="A104" s="11" t="s">
        <v>512</v>
      </c>
      <c r="B104" s="11"/>
      <c r="C104" s="11">
        <v>17</v>
      </c>
      <c r="D104" s="7" t="s">
        <v>445</v>
      </c>
      <c r="E104" s="8"/>
      <c r="F104" s="8"/>
      <c r="G104" s="8" t="s">
        <v>507</v>
      </c>
      <c r="H104" s="8" t="s">
        <v>442</v>
      </c>
    </row>
    <row r="105" ht="18.75" spans="1:8">
      <c r="A105" s="11" t="s">
        <v>513</v>
      </c>
      <c r="B105" s="11"/>
      <c r="C105" s="11">
        <v>26</v>
      </c>
      <c r="D105" s="7" t="s">
        <v>445</v>
      </c>
      <c r="E105" s="8"/>
      <c r="F105" s="8"/>
      <c r="G105" s="8" t="s">
        <v>507</v>
      </c>
      <c r="H105" s="8" t="s">
        <v>442</v>
      </c>
    </row>
    <row r="106" ht="18.75" spans="1:8">
      <c r="A106" s="11" t="s">
        <v>514</v>
      </c>
      <c r="B106" s="11"/>
      <c r="C106" s="11">
        <v>10</v>
      </c>
      <c r="D106" s="7" t="s">
        <v>445</v>
      </c>
      <c r="E106" s="8"/>
      <c r="F106" s="8"/>
      <c r="G106" s="8" t="s">
        <v>507</v>
      </c>
      <c r="H106" s="8" t="s">
        <v>442</v>
      </c>
    </row>
    <row r="107" ht="18.75" spans="1:8">
      <c r="A107" s="11" t="s">
        <v>515</v>
      </c>
      <c r="B107" s="11"/>
      <c r="C107" s="11">
        <v>5</v>
      </c>
      <c r="D107" s="7" t="s">
        <v>445</v>
      </c>
      <c r="E107" s="8"/>
      <c r="F107" s="8"/>
      <c r="G107" s="8" t="s">
        <v>507</v>
      </c>
      <c r="H107" s="8" t="s">
        <v>442</v>
      </c>
    </row>
    <row r="108" ht="18.75" spans="1:8">
      <c r="A108" s="7" t="s">
        <v>431</v>
      </c>
      <c r="B108" s="7"/>
      <c r="C108" s="7">
        <v>32</v>
      </c>
      <c r="D108" s="7" t="s">
        <v>445</v>
      </c>
      <c r="E108" s="8"/>
      <c r="F108" s="8"/>
      <c r="G108" s="8" t="s">
        <v>507</v>
      </c>
      <c r="H108" s="8" t="s">
        <v>442</v>
      </c>
    </row>
    <row r="109" ht="18.75" spans="1:8">
      <c r="A109" s="7" t="s">
        <v>516</v>
      </c>
      <c r="B109" s="7"/>
      <c r="C109" s="7">
        <v>4</v>
      </c>
      <c r="D109" s="7" t="s">
        <v>445</v>
      </c>
      <c r="E109" s="8"/>
      <c r="F109" s="8"/>
      <c r="G109" s="8" t="s">
        <v>507</v>
      </c>
      <c r="H109" s="8" t="s">
        <v>442</v>
      </c>
    </row>
    <row r="110" ht="18.75" spans="1:8">
      <c r="A110" s="7" t="s">
        <v>483</v>
      </c>
      <c r="B110" s="7"/>
      <c r="C110" s="7">
        <v>6</v>
      </c>
      <c r="D110" s="7" t="s">
        <v>445</v>
      </c>
      <c r="E110" s="8"/>
      <c r="F110" s="8"/>
      <c r="G110" s="8" t="s">
        <v>507</v>
      </c>
      <c r="H110" s="8" t="s">
        <v>442</v>
      </c>
    </row>
    <row r="111" ht="18.75" spans="1:8">
      <c r="A111" s="7" t="s">
        <v>473</v>
      </c>
      <c r="B111" s="7"/>
      <c r="C111" s="7">
        <v>13</v>
      </c>
      <c r="D111" s="7" t="s">
        <v>445</v>
      </c>
      <c r="E111" s="8"/>
      <c r="F111" s="8"/>
      <c r="G111" s="8" t="s">
        <v>507</v>
      </c>
      <c r="H111" s="8" t="s">
        <v>442</v>
      </c>
    </row>
    <row r="112" ht="18.75" spans="1:8">
      <c r="A112" s="7" t="s">
        <v>461</v>
      </c>
      <c r="B112" s="7"/>
      <c r="C112" s="7">
        <v>9</v>
      </c>
      <c r="D112" s="7" t="s">
        <v>445</v>
      </c>
      <c r="E112" s="8"/>
      <c r="F112" s="8"/>
      <c r="G112" s="8" t="s">
        <v>507</v>
      </c>
      <c r="H112" s="8" t="s">
        <v>442</v>
      </c>
    </row>
    <row r="113" ht="18.75" spans="1:8">
      <c r="A113" s="11" t="s">
        <v>517</v>
      </c>
      <c r="B113" s="11"/>
      <c r="C113" s="11">
        <v>10</v>
      </c>
      <c r="D113" s="7" t="s">
        <v>445</v>
      </c>
      <c r="E113" s="8"/>
      <c r="F113" s="8"/>
      <c r="G113" s="8" t="s">
        <v>507</v>
      </c>
      <c r="H113" s="8" t="s">
        <v>442</v>
      </c>
    </row>
    <row r="114" ht="18.75" spans="1:8">
      <c r="A114" s="11" t="s">
        <v>518</v>
      </c>
      <c r="B114" s="11"/>
      <c r="C114" s="11">
        <v>3</v>
      </c>
      <c r="D114" s="7" t="s">
        <v>445</v>
      </c>
      <c r="E114" s="8"/>
      <c r="F114" s="8"/>
      <c r="G114" s="8" t="s">
        <v>507</v>
      </c>
      <c r="H114" s="8" t="s">
        <v>442</v>
      </c>
    </row>
    <row r="115" ht="18.75" spans="1:8">
      <c r="A115" s="11" t="s">
        <v>519</v>
      </c>
      <c r="B115" s="11"/>
      <c r="C115" s="11">
        <v>4</v>
      </c>
      <c r="D115" s="7" t="s">
        <v>445</v>
      </c>
      <c r="E115" s="8"/>
      <c r="F115" s="8"/>
      <c r="G115" s="8" t="s">
        <v>507</v>
      </c>
      <c r="H115" s="8" t="s">
        <v>442</v>
      </c>
    </row>
    <row r="116" ht="18.75" spans="1:8">
      <c r="A116" s="7" t="s">
        <v>520</v>
      </c>
      <c r="B116" s="11"/>
      <c r="C116" s="11">
        <v>1</v>
      </c>
      <c r="D116" s="7" t="s">
        <v>445</v>
      </c>
      <c r="E116" s="8"/>
      <c r="F116" s="8"/>
      <c r="G116" s="8" t="s">
        <v>507</v>
      </c>
      <c r="H116" s="8" t="s">
        <v>442</v>
      </c>
    </row>
    <row r="117" ht="18.75" spans="1:8">
      <c r="A117" s="11" t="s">
        <v>521</v>
      </c>
      <c r="B117" s="11"/>
      <c r="C117" s="11">
        <v>7</v>
      </c>
      <c r="D117" s="7" t="s">
        <v>445</v>
      </c>
      <c r="E117" s="8"/>
      <c r="F117" s="8"/>
      <c r="G117" s="8" t="s">
        <v>507</v>
      </c>
      <c r="H117" s="8" t="s">
        <v>442</v>
      </c>
    </row>
    <row r="118" ht="18.75" spans="1:8">
      <c r="A118" s="7" t="s">
        <v>436</v>
      </c>
      <c r="B118" s="7" t="s">
        <v>412</v>
      </c>
      <c r="C118" s="11">
        <v>1</v>
      </c>
      <c r="D118" s="7" t="s">
        <v>445</v>
      </c>
      <c r="E118" s="8"/>
      <c r="F118" s="8"/>
      <c r="G118" s="8" t="s">
        <v>507</v>
      </c>
      <c r="H118" s="8" t="s">
        <v>442</v>
      </c>
    </row>
    <row r="119" ht="18.75" spans="1:8">
      <c r="A119" s="11" t="s">
        <v>522</v>
      </c>
      <c r="B119" s="11"/>
      <c r="C119" s="11">
        <v>3</v>
      </c>
      <c r="D119" s="7" t="s">
        <v>445</v>
      </c>
      <c r="E119" s="8"/>
      <c r="F119" s="8"/>
      <c r="G119" s="8" t="s">
        <v>507</v>
      </c>
      <c r="H119" s="8" t="s">
        <v>442</v>
      </c>
    </row>
    <row r="120" ht="18.75" spans="1:8">
      <c r="A120" s="11" t="s">
        <v>523</v>
      </c>
      <c r="B120" s="11"/>
      <c r="C120" s="11">
        <v>6</v>
      </c>
      <c r="D120" s="7" t="s">
        <v>445</v>
      </c>
      <c r="E120" s="8"/>
      <c r="F120" s="8"/>
      <c r="G120" s="8" t="s">
        <v>507</v>
      </c>
      <c r="H120" s="8" t="s">
        <v>442</v>
      </c>
    </row>
    <row r="121" ht="18.75" spans="1:8">
      <c r="A121" s="11" t="s">
        <v>524</v>
      </c>
      <c r="B121" s="11"/>
      <c r="C121" s="11">
        <v>2</v>
      </c>
      <c r="D121" s="7" t="s">
        <v>445</v>
      </c>
      <c r="E121" s="8"/>
      <c r="F121" s="8"/>
      <c r="G121" s="8" t="s">
        <v>507</v>
      </c>
      <c r="H121" s="8" t="s">
        <v>442</v>
      </c>
    </row>
    <row r="122" ht="18.75" spans="1:8">
      <c r="A122" s="11" t="s">
        <v>525</v>
      </c>
      <c r="B122" s="11"/>
      <c r="C122" s="11">
        <v>4</v>
      </c>
      <c r="D122" s="7" t="s">
        <v>445</v>
      </c>
      <c r="E122" s="8"/>
      <c r="F122" s="8"/>
      <c r="G122" s="8" t="s">
        <v>507</v>
      </c>
      <c r="H122" s="8" t="s">
        <v>442</v>
      </c>
    </row>
    <row r="123" ht="18.75" spans="1:8">
      <c r="A123" s="11" t="s">
        <v>526</v>
      </c>
      <c r="B123" s="11"/>
      <c r="C123" s="11">
        <v>3</v>
      </c>
      <c r="D123" s="7" t="s">
        <v>445</v>
      </c>
      <c r="E123" s="8"/>
      <c r="F123" s="8"/>
      <c r="G123" s="8" t="s">
        <v>507</v>
      </c>
      <c r="H123" s="8" t="s">
        <v>442</v>
      </c>
    </row>
    <row r="124" ht="18.75" spans="1:8">
      <c r="A124" s="11" t="s">
        <v>527</v>
      </c>
      <c r="B124" s="11"/>
      <c r="C124" s="11">
        <v>14</v>
      </c>
      <c r="D124" s="7" t="s">
        <v>445</v>
      </c>
      <c r="E124" s="8"/>
      <c r="F124" s="8"/>
      <c r="G124" s="8" t="s">
        <v>507</v>
      </c>
      <c r="H124" s="8" t="s">
        <v>442</v>
      </c>
    </row>
    <row r="125" ht="18.75" spans="1:8">
      <c r="A125" s="7" t="s">
        <v>496</v>
      </c>
      <c r="B125" s="7"/>
      <c r="C125" s="7">
        <v>4</v>
      </c>
      <c r="D125" s="7" t="s">
        <v>445</v>
      </c>
      <c r="E125" s="8"/>
      <c r="F125" s="8"/>
      <c r="G125" s="8" t="s">
        <v>507</v>
      </c>
      <c r="H125" s="8" t="s">
        <v>442</v>
      </c>
    </row>
    <row r="126" ht="18.75" spans="1:8">
      <c r="A126" s="7" t="s">
        <v>432</v>
      </c>
      <c r="B126" s="7"/>
      <c r="C126" s="7">
        <v>12</v>
      </c>
      <c r="D126" s="7" t="s">
        <v>445</v>
      </c>
      <c r="E126" s="8"/>
      <c r="F126" s="8"/>
      <c r="G126" s="8" t="s">
        <v>507</v>
      </c>
      <c r="H126" s="8" t="s">
        <v>442</v>
      </c>
    </row>
    <row r="127" ht="18.75" spans="1:8">
      <c r="A127" s="7" t="s">
        <v>528</v>
      </c>
      <c r="B127" s="7"/>
      <c r="C127" s="7">
        <v>4</v>
      </c>
      <c r="D127" s="7" t="s">
        <v>445</v>
      </c>
      <c r="E127" s="8"/>
      <c r="F127" s="8"/>
      <c r="G127" s="8" t="s">
        <v>507</v>
      </c>
      <c r="H127" s="8" t="s">
        <v>442</v>
      </c>
    </row>
    <row r="128" ht="18.75" spans="1:8">
      <c r="A128" s="7" t="s">
        <v>455</v>
      </c>
      <c r="B128" s="7"/>
      <c r="C128" s="7">
        <v>1</v>
      </c>
      <c r="D128" s="7" t="s">
        <v>445</v>
      </c>
      <c r="E128" s="8"/>
      <c r="F128" s="8"/>
      <c r="G128" s="8" t="s">
        <v>507</v>
      </c>
      <c r="H128" s="8" t="s">
        <v>442</v>
      </c>
    </row>
    <row r="129" ht="18.75" spans="1:8">
      <c r="A129" s="7" t="s">
        <v>456</v>
      </c>
      <c r="B129" s="7"/>
      <c r="C129" s="7">
        <v>11</v>
      </c>
      <c r="D129" s="7" t="s">
        <v>445</v>
      </c>
      <c r="E129" s="8"/>
      <c r="F129" s="8"/>
      <c r="G129" s="8" t="s">
        <v>507</v>
      </c>
      <c r="H129" s="8" t="s">
        <v>442</v>
      </c>
    </row>
    <row r="130" ht="18.75" spans="1:8">
      <c r="A130" s="7" t="s">
        <v>459</v>
      </c>
      <c r="B130" s="7"/>
      <c r="C130" s="7">
        <v>1</v>
      </c>
      <c r="D130" s="7" t="s">
        <v>445</v>
      </c>
      <c r="E130" s="8"/>
      <c r="F130" s="8"/>
      <c r="G130" s="8" t="s">
        <v>507</v>
      </c>
      <c r="H130" s="8" t="s">
        <v>442</v>
      </c>
    </row>
    <row r="131" ht="18.75" spans="1:8">
      <c r="A131" s="7" t="s">
        <v>460</v>
      </c>
      <c r="B131" s="7"/>
      <c r="C131" s="7">
        <v>9</v>
      </c>
      <c r="D131" s="7" t="s">
        <v>445</v>
      </c>
      <c r="E131" s="8"/>
      <c r="F131" s="8"/>
      <c r="G131" s="8" t="s">
        <v>507</v>
      </c>
      <c r="H131" s="8" t="s">
        <v>442</v>
      </c>
    </row>
    <row r="132" ht="18.75" spans="1:8">
      <c r="A132" s="7" t="s">
        <v>463</v>
      </c>
      <c r="B132" s="7"/>
      <c r="C132" s="7">
        <v>16</v>
      </c>
      <c r="D132" s="7" t="s">
        <v>445</v>
      </c>
      <c r="E132" s="8"/>
      <c r="F132" s="8"/>
      <c r="G132" s="8" t="s">
        <v>507</v>
      </c>
      <c r="H132" s="8" t="s">
        <v>442</v>
      </c>
    </row>
    <row r="133" ht="18.75" spans="1:8">
      <c r="A133" s="7" t="s">
        <v>464</v>
      </c>
      <c r="B133" s="7"/>
      <c r="C133" s="7">
        <v>2</v>
      </c>
      <c r="D133" s="7" t="s">
        <v>445</v>
      </c>
      <c r="E133" s="8"/>
      <c r="F133" s="8"/>
      <c r="G133" s="8" t="s">
        <v>507</v>
      </c>
      <c r="H133" s="8" t="s">
        <v>442</v>
      </c>
    </row>
    <row r="134" ht="18.75" spans="1:8">
      <c r="A134" s="7" t="s">
        <v>466</v>
      </c>
      <c r="B134" s="7"/>
      <c r="C134" s="7">
        <v>12</v>
      </c>
      <c r="D134" s="7" t="s">
        <v>445</v>
      </c>
      <c r="E134" s="8"/>
      <c r="F134" s="8"/>
      <c r="G134" s="8" t="s">
        <v>507</v>
      </c>
      <c r="H134" s="8" t="s">
        <v>442</v>
      </c>
    </row>
    <row r="135" ht="18.75" spans="1:8">
      <c r="A135" s="7" t="s">
        <v>468</v>
      </c>
      <c r="B135" s="7"/>
      <c r="C135" s="7">
        <v>11</v>
      </c>
      <c r="D135" s="7" t="s">
        <v>445</v>
      </c>
      <c r="E135" s="8"/>
      <c r="F135" s="8"/>
      <c r="G135" s="8" t="s">
        <v>507</v>
      </c>
      <c r="H135" s="8" t="s">
        <v>442</v>
      </c>
    </row>
    <row r="136" ht="18.75" spans="1:8">
      <c r="A136" s="7" t="s">
        <v>479</v>
      </c>
      <c r="B136" s="7"/>
      <c r="C136" s="7">
        <v>1</v>
      </c>
      <c r="D136" s="7" t="s">
        <v>445</v>
      </c>
      <c r="E136" s="8"/>
      <c r="F136" s="8"/>
      <c r="G136" s="8" t="s">
        <v>507</v>
      </c>
      <c r="H136" s="8" t="s">
        <v>442</v>
      </c>
    </row>
    <row r="137" ht="18.75" spans="1:8">
      <c r="A137" s="7" t="s">
        <v>481</v>
      </c>
      <c r="B137" s="7"/>
      <c r="C137" s="7">
        <v>3</v>
      </c>
      <c r="D137" s="7" t="s">
        <v>445</v>
      </c>
      <c r="E137" s="8"/>
      <c r="F137" s="8"/>
      <c r="G137" s="8" t="s">
        <v>507</v>
      </c>
      <c r="H137" s="8" t="s">
        <v>442</v>
      </c>
    </row>
    <row r="138" ht="18.75" spans="1:8">
      <c r="A138" s="7" t="s">
        <v>482</v>
      </c>
      <c r="B138" s="7"/>
      <c r="C138" s="7">
        <v>1</v>
      </c>
      <c r="D138" s="7" t="s">
        <v>445</v>
      </c>
      <c r="E138" s="8"/>
      <c r="F138" s="8"/>
      <c r="G138" s="8" t="s">
        <v>507</v>
      </c>
      <c r="H138" s="8" t="s">
        <v>442</v>
      </c>
    </row>
    <row r="139" ht="18.75" spans="1:8">
      <c r="A139" s="7" t="s">
        <v>484</v>
      </c>
      <c r="B139" s="7"/>
      <c r="C139" s="7">
        <v>2</v>
      </c>
      <c r="D139" s="7" t="s">
        <v>445</v>
      </c>
      <c r="E139" s="8"/>
      <c r="F139" s="8"/>
      <c r="G139" s="8" t="s">
        <v>507</v>
      </c>
      <c r="H139" s="8" t="s">
        <v>442</v>
      </c>
    </row>
    <row r="140" ht="18.75" spans="1:8">
      <c r="A140" s="7" t="s">
        <v>488</v>
      </c>
      <c r="B140" s="7"/>
      <c r="C140" s="7">
        <v>2</v>
      </c>
      <c r="D140" s="7" t="s">
        <v>445</v>
      </c>
      <c r="E140" s="8"/>
      <c r="F140" s="8"/>
      <c r="G140" s="8" t="s">
        <v>507</v>
      </c>
      <c r="H140" s="8" t="s">
        <v>442</v>
      </c>
    </row>
    <row r="141" ht="18.75" spans="1:8">
      <c r="A141" s="7" t="s">
        <v>496</v>
      </c>
      <c r="B141" s="7"/>
      <c r="C141" s="7">
        <v>1</v>
      </c>
      <c r="D141" s="7" t="s">
        <v>445</v>
      </c>
      <c r="E141" s="8"/>
      <c r="F141" s="8"/>
      <c r="G141" s="8" t="s">
        <v>507</v>
      </c>
      <c r="H141" s="8" t="s">
        <v>442</v>
      </c>
    </row>
    <row r="142" ht="18.75" spans="1:8">
      <c r="A142" s="7" t="s">
        <v>498</v>
      </c>
      <c r="B142" s="7"/>
      <c r="C142" s="7">
        <v>7</v>
      </c>
      <c r="D142" s="7" t="s">
        <v>445</v>
      </c>
      <c r="E142" s="8"/>
      <c r="F142" s="8"/>
      <c r="G142" s="8" t="s">
        <v>507</v>
      </c>
      <c r="H142" s="8" t="s">
        <v>442</v>
      </c>
    </row>
    <row r="143" ht="18.75" spans="1:8">
      <c r="A143" s="7" t="s">
        <v>505</v>
      </c>
      <c r="B143" s="7"/>
      <c r="C143" s="7">
        <v>1</v>
      </c>
      <c r="D143" s="7" t="s">
        <v>445</v>
      </c>
      <c r="E143" s="8"/>
      <c r="F143" s="8"/>
      <c r="G143" s="8" t="s">
        <v>507</v>
      </c>
      <c r="H143" s="8" t="s">
        <v>442</v>
      </c>
    </row>
    <row r="144" ht="18.75" spans="1:8">
      <c r="A144" s="11" t="s">
        <v>529</v>
      </c>
      <c r="B144" s="11"/>
      <c r="C144" s="11">
        <v>5</v>
      </c>
      <c r="D144" s="7" t="s">
        <v>445</v>
      </c>
      <c r="E144" s="8"/>
      <c r="F144" s="8"/>
      <c r="G144" s="8" t="s">
        <v>507</v>
      </c>
      <c r="H144" s="8" t="s">
        <v>442</v>
      </c>
    </row>
  </sheetData>
  <pageMargins left="0.751388888888889" right="0.751388888888889" top="1" bottom="1" header="0.5" footer="0.5"/>
  <pageSetup paperSize="9" scale="98" orientation="portrait" horizontalDpi="600"/>
  <headerFooter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财政报废第一批</vt:lpstr>
      <vt:lpstr>第二批</vt:lpstr>
      <vt:lpstr>第三批</vt:lpstr>
      <vt:lpstr>化学药品报废明细单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段满先（13970656367）</cp:lastModifiedBy>
  <dcterms:created xsi:type="dcterms:W3CDTF">2023-01-05T08:16:00Z</dcterms:created>
  <cp:lastPrinted>2023-04-17T01:36:00Z</cp:lastPrinted>
  <dcterms:modified xsi:type="dcterms:W3CDTF">2023-11-10T01:04:43Z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80236C03FBAE4EBDA8F853470BADDE45_13</vt:lpwstr>
  </property>
  <property fmtid="{D5CDD505-2E9C-101B-9397-08002B2CF9AE}" pid="3" name="KSOProductBuildVer">
    <vt:lpwstr>2052-12.1.0.15712</vt:lpwstr>
  </property>
</Properties>
</file>